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8.xml" ContentType="application/vnd.openxmlformats-officedocument.spreadsheetml.comments+xml"/>
  <Override PartName="/xl/theme/theme1.xml" ContentType="application/vnd.openxmlformats-officedocument.theme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5.xml" ContentType="application/vnd.openxmlformats-officedocument.spreadsheetml.comments+xml"/>
  <Override PartName="/xl/comments12.xml" ContentType="application/vnd.openxmlformats-officedocument.spreadsheetml.comments+xml"/>
  <Override PartName="/xl/comments11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drawings/vmlDrawing8.vml" ContentType="application/vnd.openxmlformats-officedocument.vmlDrawing"/>
  <Override PartName="/xl/drawings/vmlDrawing9.vml" ContentType="application/vnd.openxmlformats-officedocument.vmlDrawing"/>
  <Override PartName="/xl/drawings/vmlDrawing10.vml" ContentType="application/vnd.openxmlformats-officedocument.vmlDrawing"/>
  <Override PartName="/xl/drawings/vmlDrawing11.vml" ContentType="application/vnd.openxmlformats-officedocument.vmlDrawing"/>
  <Override PartName="/xl/drawings/vmlDrawing12.vml" ContentType="application/vnd.openxmlformats-officedocument.vmlDrawing"/>
  <Override PartName="/xl/comments13.xml" ContentType="application/vnd.openxmlformats-officedocument.spreadsheetml.comments+xml"/>
  <Override PartName="/xl/comments3.xml" ContentType="application/vnd.openxmlformats-officedocument.spreadsheetml.comment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0.xml.rels" ContentType="application/vnd.openxmlformats-package.relationships+xml"/>
  <Override PartName="/xl/worksheets/_rels/sheet12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14.xml.rels" ContentType="application/vnd.openxmlformats-package.relationships+xml"/>
  <Override PartName="/xl/worksheets/_rels/sheet9.xml.rels" ContentType="application/vnd.openxmlformats-package.relationships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comments9.xml" ContentType="application/vnd.openxmlformats-officedocument.spreadsheetml.comments+xml"/>
  <Override PartName="/xl/comments14.xml" ContentType="application/vnd.openxmlformats-officedocument.spreadsheetml.comment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Overview" sheetId="2" state="visible" r:id="rId4"/>
    <sheet name="Early Years" sheetId="3" state="visible" r:id="rId5"/>
    <sheet name="Prep" sheetId="4" state="visible" r:id="rId6"/>
    <sheet name="Year 1" sheetId="5" state="visible" r:id="rId7"/>
    <sheet name="Year 2" sheetId="6" state="visible" r:id="rId8"/>
    <sheet name="Year 3" sheetId="7" state="visible" r:id="rId9"/>
    <sheet name="Year 4" sheetId="8" state="visible" r:id="rId10"/>
    <sheet name="Year 5" sheetId="9" state="visible" r:id="rId11"/>
    <sheet name="Year 6" sheetId="10" state="visible" r:id="rId12"/>
    <sheet name="Year 7" sheetId="11" state="visible" r:id="rId13"/>
    <sheet name="Year 8" sheetId="12" state="visible" r:id="rId14"/>
    <sheet name="Year 9" sheetId="13" state="visible" r:id="rId15"/>
    <sheet name="Year 10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10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1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1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1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comments1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Yellow cells are for your own notes.</t>
        </r>
      </text>
    </comment>
  </commentList>
</comments>
</file>

<file path=xl/sharedStrings.xml><?xml version="1.0" encoding="utf-8"?>
<sst xmlns="http://schemas.openxmlformats.org/spreadsheetml/2006/main" count="1690" uniqueCount="670">
  <si>
    <t xml:space="preserve">Yugambeh Language Program: Scope and Sequence planner</t>
  </si>
  <si>
    <t xml:space="preserve">Every year level has its own tab, with the week-by-week plan from the Scope and Sequence.</t>
  </si>
  <si>
    <t xml:space="preserve">Yellow cells are yours to change: your lesson length and your term start dates here, and the Notes column on each year tab.</t>
  </si>
  <si>
    <t xml:space="preserve">The "Week starting" dates and the minutes left in each lesson update from these settings.</t>
  </si>
  <si>
    <t xml:space="preserve">Sheet numbers are the sheet numbers in that year’s Student Book (Book A or Book B, or the Foundation Student Edition).</t>
  </si>
  <si>
    <t xml:space="preserve">Each term plans nine teaching weeks; the rest of the term is flexible.</t>
  </si>
  <si>
    <t xml:space="preserve">Some terms have fewer than ten weeks (Term 1 in Queensland in 2027 has nine): skip the flexible week 10 in those terms.</t>
  </si>
  <si>
    <t xml:space="preserve">Settings</t>
  </si>
  <si>
    <t xml:space="preserve">Minutes of Yugambeh per week</t>
  </si>
  <si>
    <t xml:space="preserve">Term</t>
  </si>
  <si>
    <t xml:space="preserve">First day of term</t>
  </si>
  <si>
    <t xml:space="preserve">Source of the example dates</t>
  </si>
  <si>
    <t xml:space="preserve">Term 1</t>
  </si>
  <si>
    <t xml:space="preserve">Queensland state schools 2027, Queensland Department of Education term dates (education.qld.gov.au)</t>
  </si>
  <si>
    <t xml:space="preserve">Term 2</t>
  </si>
  <si>
    <t xml:space="preserve">Term 3</t>
  </si>
  <si>
    <t xml:space="preserve">Term 4</t>
  </si>
  <si>
    <t xml:space="preserve">Example: change Term 1 to your own school’s first day, and every Term 1 "Week starting" date moves with it.</t>
  </si>
  <si>
    <t xml:space="preserve">Year</t>
  </si>
  <si>
    <t xml:space="preserve">Band and book</t>
  </si>
  <si>
    <t xml:space="preserve">Early Years</t>
  </si>
  <si>
    <t xml:space="preserve">My Yugambeh Activity Book</t>
  </si>
  <si>
    <t xml:space="preserve">Hello, Country and first words</t>
  </si>
  <si>
    <t xml:space="preserve">Body, family and animals</t>
  </si>
  <si>
    <t xml:space="preserve">Actions, counting and describing</t>
  </si>
  <si>
    <t xml:space="preserve">Stories, songs and celebration</t>
  </si>
  <si>
    <t xml:space="preserve">Prep</t>
  </si>
  <si>
    <t xml:space="preserve">Foundation, Student Edition</t>
  </si>
  <si>
    <t xml:space="preserve">Commands</t>
  </si>
  <si>
    <t xml:space="preserve">Doing now (Task 1: Goomp Goomp says)</t>
  </si>
  <si>
    <t xml:space="preserve">Talking in class</t>
  </si>
  <si>
    <t xml:space="preserve">Showing what we know (Task 2: My Country picture talk)</t>
  </si>
  <si>
    <t xml:space="preserve">Year 1</t>
  </si>
  <si>
    <t xml:space="preserve">Years 1–2, Book A</t>
  </si>
  <si>
    <t xml:space="preserve">I, you, he, she</t>
  </si>
  <si>
    <t xml:space="preserve">Me, you, him</t>
  </si>
  <si>
    <t xml:space="preserve">My and your</t>
  </si>
  <si>
    <t xml:space="preserve">Showing what we know (Task 1: All about me)</t>
  </si>
  <si>
    <t xml:space="preserve">Year 2</t>
  </si>
  <si>
    <t xml:space="preserve">Years 1–2, Book B</t>
  </si>
  <si>
    <t xml:space="preserve">With and having</t>
  </si>
  <si>
    <t xml:space="preserve">This, that and how many</t>
  </si>
  <si>
    <t xml:space="preserve">Who does it?</t>
  </si>
  <si>
    <t xml:space="preserve">Showing what we know (Task 2: My little book)</t>
  </si>
  <si>
    <t xml:space="preserve">Year 3</t>
  </si>
  <si>
    <t xml:space="preserve">Years 3–4, Book A</t>
  </si>
  <si>
    <t xml:space="preserve">One, two, many</t>
  </si>
  <si>
    <t xml:space="preserve">For someone</t>
  </si>
  <si>
    <t xml:space="preserve">Going to</t>
  </si>
  <si>
    <t xml:space="preserve">Wanting (Task 1: Where did they go?)</t>
  </si>
  <si>
    <t xml:space="preserve">Year 4</t>
  </si>
  <si>
    <t xml:space="preserve">Years 3–4, Book B</t>
  </si>
  <si>
    <t xml:space="preserve">Saying not</t>
  </si>
  <si>
    <t xml:space="preserve">After, without, having</t>
  </si>
  <si>
    <t xml:space="preserve">Done, was, will</t>
  </si>
  <si>
    <t xml:space="preserve">Where is it? (Task 2: Our day on Country)</t>
  </si>
  <si>
    <t xml:space="preserve">Year 5</t>
  </si>
  <si>
    <t xml:space="preserve">Years 5–6, Book A</t>
  </si>
  <si>
    <t xml:space="preserve">Who did what to whom?</t>
  </si>
  <si>
    <t xml:space="preserve">Joining ideas</t>
  </si>
  <si>
    <t xml:space="preserve">Asking questions</t>
  </si>
  <si>
    <t xml:space="preserve">Isn’t it? (Task 1: Interview a partner)</t>
  </si>
  <si>
    <t xml:space="preserve">Year 6</t>
  </si>
  <si>
    <t xml:space="preserve">Years 5–6, Book B</t>
  </si>
  <si>
    <t xml:space="preserve">In, at and with</t>
  </si>
  <si>
    <t xml:space="preserve">Belonging to</t>
  </si>
  <si>
    <t xml:space="preserve">Better than</t>
  </si>
  <si>
    <t xml:space="preserve">From and through (Task 2: A guide to a place on Country)</t>
  </si>
  <si>
    <t xml:space="preserve">Year 7</t>
  </si>
  <si>
    <t xml:space="preserve">Years 7–8, Book A</t>
  </si>
  <si>
    <t xml:space="preserve">In order to</t>
  </si>
  <si>
    <t xml:space="preserve">While</t>
  </si>
  <si>
    <t xml:space="preserve">After</t>
  </si>
  <si>
    <t xml:space="preserve">Myself and each other (Task 1: Planning an event)</t>
  </si>
  <si>
    <t xml:space="preserve">Year 8</t>
  </si>
  <si>
    <t xml:space="preserve">Years 7–8, Book B</t>
  </si>
  <si>
    <t xml:space="preserve">Making verbs</t>
  </si>
  <si>
    <t xml:space="preserve">Making nouns</t>
  </si>
  <si>
    <t xml:space="preserve">Irregular verbs</t>
  </si>
  <si>
    <t xml:space="preserve">Saying and telling (Task 2: A story of our people)</t>
  </si>
  <si>
    <t xml:space="preserve">Year 9</t>
  </si>
  <si>
    <t xml:space="preserve">Years 9–10, Book A</t>
  </si>
  <si>
    <t xml:space="preserve">If and when</t>
  </si>
  <si>
    <t xml:space="preserve">Used to, was doing</t>
  </si>
  <si>
    <t xml:space="preserve">Here, there, over there</t>
  </si>
  <si>
    <t xml:space="preserve">Showing what we know (Task 1: Oral history)</t>
  </si>
  <si>
    <t xml:space="preserve">Year 10</t>
  </si>
  <si>
    <t xml:space="preserve">Years 9–10, Book B</t>
  </si>
  <si>
    <t xml:space="preserve">Gender and classes</t>
  </si>
  <si>
    <t xml:space="preserve">Projects on Country</t>
  </si>
  <si>
    <t xml:space="preserve">Telling a long story</t>
  </si>
  <si>
    <t xml:space="preserve">Showing what we know (Task 2: Bilingual podcast)</t>
  </si>
  <si>
    <t xml:space="preserve">Week</t>
  </si>
  <si>
    <t xml:space="preserve">Week starting</t>
  </si>
  <si>
    <t xml:space="preserve">Sheets</t>
  </si>
  <si>
    <t xml:space="preserve">What to teach</t>
  </si>
  <si>
    <t xml:space="preserve">Minutes of sheets</t>
  </si>
  <si>
    <t xml:space="preserve">Minutes left for game, readers, songs</t>
  </si>
  <si>
    <t xml:space="preserve">Content descriptions</t>
  </si>
  <si>
    <t xml:space="preserve">Assessment</t>
  </si>
  <si>
    <t xml:space="preserve">Notes</t>
  </si>
  <si>
    <t xml:space="preserve">1</t>
  </si>
  <si>
    <t xml:space="preserve">Hello, Goomp Goomp!</t>
  </si>
  <si>
    <t xml:space="preserve">EYLF Learning Outcomes: see the Educator’s Guide</t>
  </si>
  <si>
    <t xml:space="preserve">2</t>
  </si>
  <si>
    <t xml:space="preserve">We are on Yugambeh Country</t>
  </si>
  <si>
    <t xml:space="preserve">3</t>
  </si>
  <si>
    <t xml:space="preserve">Fly home, Goomp Goomp!</t>
  </si>
  <si>
    <t xml:space="preserve">4</t>
  </si>
  <si>
    <t xml:space="preserve">Follow the river</t>
  </si>
  <si>
    <t xml:space="preserve">5</t>
  </si>
  <si>
    <t xml:space="preserve">Rain is falling</t>
  </si>
  <si>
    <t xml:space="preserve">6</t>
  </si>
  <si>
    <t xml:space="preserve">Up and down the hills</t>
  </si>
  <si>
    <t xml:space="preserve">7</t>
  </si>
  <si>
    <t xml:space="preserve">Round like the moon</t>
  </si>
  <si>
    <t xml:space="preserve">8</t>
  </si>
  <si>
    <t xml:space="preserve">Sunshine</t>
  </si>
  <si>
    <t xml:space="preserve">9</t>
  </si>
  <si>
    <t xml:space="preserve">Point and say: Country</t>
  </si>
  <si>
    <t xml:space="preserve">Flexible week: catch up, community visit or celebration</t>
  </si>
  <si>
    <t xml:space="preserve">Term 1 total</t>
  </si>
  <si>
    <t xml:space="preserve">10</t>
  </si>
  <si>
    <t xml:space="preserve">Colour and say</t>
  </si>
  <si>
    <t xml:space="preserve">11</t>
  </si>
  <si>
    <t xml:space="preserve">Day and night</t>
  </si>
  <si>
    <t xml:space="preserve">12</t>
  </si>
  <si>
    <t xml:space="preserve">What’s the weather?</t>
  </si>
  <si>
    <t xml:space="preserve">13</t>
  </si>
  <si>
    <t xml:space="preserve">My body</t>
  </si>
  <si>
    <t xml:space="preserve">14</t>
  </si>
  <si>
    <t xml:space="preserve">Clap, stamp, wave</t>
  </si>
  <si>
    <t xml:space="preserve">15</t>
  </si>
  <si>
    <t xml:space="preserve">My family</t>
  </si>
  <si>
    <t xml:space="preserve">16</t>
  </si>
  <si>
    <t xml:space="preserve">Animals on Country</t>
  </si>
  <si>
    <t xml:space="preserve">17</t>
  </si>
  <si>
    <t xml:space="preserve">Move like the animals</t>
  </si>
  <si>
    <t xml:space="preserve">18</t>
  </si>
  <si>
    <t xml:space="preserve">Goomp Goomp says</t>
  </si>
  <si>
    <t xml:space="preserve">Term 2 total</t>
  </si>
  <si>
    <t xml:space="preserve">19</t>
  </si>
  <si>
    <t xml:space="preserve">What are you doing?</t>
  </si>
  <si>
    <t xml:space="preserve">20</t>
  </si>
  <si>
    <t xml:space="preserve">Find the same</t>
  </si>
  <si>
    <t xml:space="preserve">21</t>
  </si>
  <si>
    <t xml:space="preserve">22</t>
  </si>
  <si>
    <t xml:space="preserve">Big and small</t>
  </si>
  <si>
    <t xml:space="preserve">23</t>
  </si>
  <si>
    <t xml:space="preserve">Yaway or yugam?</t>
  </si>
  <si>
    <t xml:space="preserve">24</t>
  </si>
  <si>
    <t xml:space="preserve">Bush tucker</t>
  </si>
  <si>
    <t xml:space="preserve">25</t>
  </si>
  <si>
    <t xml:space="preserve">Story time: Gali...</t>
  </si>
  <si>
    <t xml:space="preserve">26</t>
  </si>
  <si>
    <t xml:space="preserve">Story time: Mali...</t>
  </si>
  <si>
    <t xml:space="preserve">27</t>
  </si>
  <si>
    <t xml:space="preserve">Story time: Gali nganya...</t>
  </si>
  <si>
    <t xml:space="preserve">Term 3 total</t>
  </si>
  <si>
    <t xml:space="preserve">28</t>
  </si>
  <si>
    <t xml:space="preserve">Hello song</t>
  </si>
  <si>
    <t xml:space="preserve">29</t>
  </si>
  <si>
    <t xml:space="preserve">Goodbye song</t>
  </si>
  <si>
    <t xml:space="preserve">Revise, play and sing</t>
  </si>
  <si>
    <t xml:space="preserve">30</t>
  </si>
  <si>
    <t xml:space="preserve">Words to share at home 1</t>
  </si>
  <si>
    <t xml:space="preserve">31</t>
  </si>
  <si>
    <t xml:space="preserve">Words to share at home 2</t>
  </si>
  <si>
    <t xml:space="preserve">32</t>
  </si>
  <si>
    <t xml:space="preserve">My Yugambeh words</t>
  </si>
  <si>
    <t xml:space="preserve">33</t>
  </si>
  <si>
    <t xml:space="preserve">Yugambeh word champion</t>
  </si>
  <si>
    <t xml:space="preserve">Term 4 total</t>
  </si>
  <si>
    <t xml:space="preserve">1, 2, 3, 9</t>
  </si>
  <si>
    <t xml:space="preserve">Look and say: Commands; Trace it: Commands; Match it: Commands; Words: Body</t>
  </si>
  <si>
    <t xml:space="preserve">AC9LRFF01, AC9LRFF02, AC9LRFF03</t>
  </si>
  <si>
    <t xml:space="preserve">10, 11, 12</t>
  </si>
  <si>
    <t xml:space="preserve">Words: Body and Family and people; Words: Family and people and Animals; Words: Animals</t>
  </si>
  <si>
    <t xml:space="preserve">13, 14, 15</t>
  </si>
  <si>
    <t xml:space="preserve">Words: Country; Words: Country and Food; Words: Food and Actions</t>
  </si>
  <si>
    <t xml:space="preserve">16, 17</t>
  </si>
  <si>
    <t xml:space="preserve">Words: Actions; Words: Actions and Describing</t>
  </si>
  <si>
    <t xml:space="preserve">18, 19, 20</t>
  </si>
  <si>
    <t xml:space="preserve">Words: Describing and Little words; Words: Little words; Colour and say</t>
  </si>
  <si>
    <t xml:space="preserve">21, 22, 23</t>
  </si>
  <si>
    <t xml:space="preserve">Trace the words; Match the pairs; Point and say</t>
  </si>
  <si>
    <t xml:space="preserve">24, 25, 26, 27</t>
  </si>
  <si>
    <t xml:space="preserve">Move like the animals; Listen and copy; Count and colour; Day and night</t>
  </si>
  <si>
    <t xml:space="preserve">28, 29</t>
  </si>
  <si>
    <t xml:space="preserve">This is me; My family</t>
  </si>
  <si>
    <t xml:space="preserve">36, 39</t>
  </si>
  <si>
    <t xml:space="preserve">Read: Commands; Check-in: Commands</t>
  </si>
  <si>
    <t xml:space="preserve">4, 5, 6, 30</t>
  </si>
  <si>
    <t xml:space="preserve">Look and say: Doing now; Trace it: Doing now; Match it: Doing now; Our class word wall</t>
  </si>
  <si>
    <t xml:space="preserve">31, 32, 33</t>
  </si>
  <si>
    <t xml:space="preserve">Names around me; Yummy bush food; Colour Goomp Goomp</t>
  </si>
  <si>
    <t xml:space="preserve">34, 35, 42</t>
  </si>
  <si>
    <t xml:space="preserve">Make a word card; We are on Yugambeh Country; Find the word: Body</t>
  </si>
  <si>
    <t xml:space="preserve">43, 44, 45, 46, 47</t>
  </si>
  <si>
    <t xml:space="preserve">Find the word: Family and people; Find the word: Animals; Find the word: Country; Find the word: Food; Find the word: Actions</t>
  </si>
  <si>
    <t xml:space="preserve">48, 49, 50</t>
  </si>
  <si>
    <t xml:space="preserve">Find the word: Describing; Find the word: Little words; English: Story time</t>
  </si>
  <si>
    <t xml:space="preserve">51</t>
  </si>
  <si>
    <t xml:space="preserve">English: Sounds I know</t>
  </si>
  <si>
    <t xml:space="preserve">52, 53</t>
  </si>
  <si>
    <t xml:space="preserve">Mathematics: Counting on Country; Mathematics: Big and small</t>
  </si>
  <si>
    <t xml:space="preserve">37, 40, 75</t>
  </si>
  <si>
    <t xml:space="preserve">Read: Doing now; Check-in: Doing now; Assessment 1: Goomp Goomp says</t>
  </si>
  <si>
    <t xml:space="preserve">Task 1: Goomp Goomp says</t>
  </si>
  <si>
    <t xml:space="preserve">76</t>
  </si>
  <si>
    <t xml:space="preserve">Assessment 1: my work</t>
  </si>
  <si>
    <t xml:space="preserve">7, 8, 54</t>
  </si>
  <si>
    <t xml:space="preserve">Look and say: Talking in class; Match it: Talking in class; Science: Animals and their homes</t>
  </si>
  <si>
    <t xml:space="preserve">55, 56</t>
  </si>
  <si>
    <t xml:space="preserve">Science: Weather today; HASS: My family</t>
  </si>
  <si>
    <t xml:space="preserve">57</t>
  </si>
  <si>
    <t xml:space="preserve">HASS: Places I go</t>
  </si>
  <si>
    <t xml:space="preserve">58</t>
  </si>
  <si>
    <t xml:space="preserve">Health and PE: Move like the animals</t>
  </si>
  <si>
    <t xml:space="preserve">59, 60</t>
  </si>
  <si>
    <t xml:space="preserve">Health and PE: My body; The Arts: Song and dance</t>
  </si>
  <si>
    <t xml:space="preserve">61</t>
  </si>
  <si>
    <t xml:space="preserve">The Arts: Dot painting</t>
  </si>
  <si>
    <t xml:space="preserve">62, 63</t>
  </si>
  <si>
    <t xml:space="preserve">Technologies: Make a dilly bag; Technologies: Following steps</t>
  </si>
  <si>
    <t xml:space="preserve">64</t>
  </si>
  <si>
    <t xml:space="preserve">Languages: Same and different</t>
  </si>
  <si>
    <t xml:space="preserve">38, 41</t>
  </si>
  <si>
    <t xml:space="preserve">Read: Talking in class; Check-in: Talking in class</t>
  </si>
  <si>
    <t xml:space="preserve">65, 66</t>
  </si>
  <si>
    <t xml:space="preserve">Languages: Greetings; My place on Country</t>
  </si>
  <si>
    <t xml:space="preserve">AC9LRFF01, AC9LRFF03</t>
  </si>
  <si>
    <t xml:space="preserve">67</t>
  </si>
  <si>
    <t xml:space="preserve">Land, water and sky</t>
  </si>
  <si>
    <t xml:space="preserve">68</t>
  </si>
  <si>
    <t xml:space="preserve">Stories that teach</t>
  </si>
  <si>
    <t xml:space="preserve">69</t>
  </si>
  <si>
    <t xml:space="preserve">Making and sharing</t>
  </si>
  <si>
    <t xml:space="preserve">70</t>
  </si>
  <si>
    <t xml:space="preserve">Who we learn from</t>
  </si>
  <si>
    <t xml:space="preserve">71</t>
  </si>
  <si>
    <t xml:space="preserve">Yugambeh people today</t>
  </si>
  <si>
    <t xml:space="preserve">72, 73</t>
  </si>
  <si>
    <t xml:space="preserve">Song: Body; Story frame: Family and people</t>
  </si>
  <si>
    <t xml:space="preserve">74, 77</t>
  </si>
  <si>
    <t xml:space="preserve">Song: Animals; Assessment 2: My Country picture talk</t>
  </si>
  <si>
    <t xml:space="preserve">Task 2: My Country picture talk</t>
  </si>
  <si>
    <t xml:space="preserve">78</t>
  </si>
  <si>
    <t xml:space="preserve">Assessment 2: my work</t>
  </si>
  <si>
    <t xml:space="preserve">1, 2</t>
  </si>
  <si>
    <t xml:space="preserve">Look and say: I, you, he, she; Trace it: I, you, he, she</t>
  </si>
  <si>
    <t xml:space="preserve">AC9LRF2C01, AC9LRF2C04, AC9LRF2C05, AC9LRF2U01, AC9LRF2U02</t>
  </si>
  <si>
    <t xml:space="preserve">3, 10</t>
  </si>
  <si>
    <t xml:space="preserve">Match it: I, you, he, she; Words: Body</t>
  </si>
  <si>
    <t xml:space="preserve">Words: Body and People and family</t>
  </si>
  <si>
    <t xml:space="preserve">Words: People and family and Animals</t>
  </si>
  <si>
    <t xml:space="preserve">13, 14</t>
  </si>
  <si>
    <t xml:space="preserve">Words: Animals; Words: Animals and Birds</t>
  </si>
  <si>
    <t xml:space="preserve">Words: Birds</t>
  </si>
  <si>
    <t xml:space="preserve">Words: Birds and Plants</t>
  </si>
  <si>
    <t xml:space="preserve">Words: Plants and Country</t>
  </si>
  <si>
    <t xml:space="preserve">Words: Country and Things</t>
  </si>
  <si>
    <t xml:space="preserve">4, 5</t>
  </si>
  <si>
    <t xml:space="preserve">Look and say: Me, you, him; Trace it: Me, you, him</t>
  </si>
  <si>
    <t xml:space="preserve">AC9LRF2C01, AC9LRF2C02, AC9LRF2C03, AC9LRF2C04, AC9LRF2C05, AC9LRF2U01, AC9LRF2U02, AC9LRF2U04</t>
  </si>
  <si>
    <t xml:space="preserve">6, 19</t>
  </si>
  <si>
    <t xml:space="preserve">Match it: Me, you, him; Trace and say</t>
  </si>
  <si>
    <t xml:space="preserve">20, 21</t>
  </si>
  <si>
    <t xml:space="preserve">Match it up; Special sounds</t>
  </si>
  <si>
    <t xml:space="preserve">Clap the syllables</t>
  </si>
  <si>
    <t xml:space="preserve">23, 24</t>
  </si>
  <si>
    <t xml:space="preserve">Gali... This is...; Gali or mali?</t>
  </si>
  <si>
    <t xml:space="preserve">25, 26</t>
  </si>
  <si>
    <t xml:space="preserve">Yaway or Yugam?; Fill the dilly bag</t>
  </si>
  <si>
    <t xml:space="preserve">Birds of Country</t>
  </si>
  <si>
    <t xml:space="preserve">Who lives here?; All about me</t>
  </si>
  <si>
    <t xml:space="preserve">7, 8</t>
  </si>
  <si>
    <t xml:space="preserve">Look and say: My and your; Trace it: My and your</t>
  </si>
  <si>
    <t xml:space="preserve">AC9LRF2C01, AC9LRF2C02, AC9LRF2C03, AC9LRF2C04, AC9LRF2C05, AC9LRF2U02, AC9LRF2U04, AC9LRF2U05</t>
  </si>
  <si>
    <t xml:space="preserve">9, 30</t>
  </si>
  <si>
    <t xml:space="preserve">Match it: My and your; Draw-it word cards</t>
  </si>
  <si>
    <t xml:space="preserve">Memory game</t>
  </si>
  <si>
    <t xml:space="preserve">Our Acknowledgement of Country</t>
  </si>
  <si>
    <t xml:space="preserve">Caring for Country</t>
  </si>
  <si>
    <t xml:space="preserve">34</t>
  </si>
  <si>
    <t xml:space="preserve">My place on Country</t>
  </si>
  <si>
    <t xml:space="preserve">35</t>
  </si>
  <si>
    <t xml:space="preserve">Gibamyeri: writing from Country</t>
  </si>
  <si>
    <t xml:space="preserve">36</t>
  </si>
  <si>
    <t xml:space="preserve">Book cover detective</t>
  </si>
  <si>
    <t xml:space="preserve">37</t>
  </si>
  <si>
    <t xml:space="preserve">Story map</t>
  </si>
  <si>
    <t xml:space="preserve">AC9LRF2C01, AC9LRF2C02, AC9LRF2C03, AC9LRF2C05, AC9LRF2U01, AC9LRF2U02, AC9LRF2U04</t>
  </si>
  <si>
    <t xml:space="preserve">38</t>
  </si>
  <si>
    <t xml:space="preserve">Long ago and today</t>
  </si>
  <si>
    <t xml:space="preserve">39</t>
  </si>
  <si>
    <t xml:space="preserve">Special places</t>
  </si>
  <si>
    <t xml:space="preserve">40</t>
  </si>
  <si>
    <t xml:space="preserve">41</t>
  </si>
  <si>
    <t xml:space="preserve">A healthy bush food plate</t>
  </si>
  <si>
    <t xml:space="preserve">42</t>
  </si>
  <si>
    <t xml:space="preserve">Assessment 1: All about me</t>
  </si>
  <si>
    <t xml:space="preserve">Task 1: All about me</t>
  </si>
  <si>
    <t xml:space="preserve">43</t>
  </si>
  <si>
    <t xml:space="preserve">44, 45</t>
  </si>
  <si>
    <t xml:space="preserve">Look and say: With and having; Trace it: With and having</t>
  </si>
  <si>
    <t xml:space="preserve">46, 52</t>
  </si>
  <si>
    <t xml:space="preserve">Match it: With and having; Words: Things and Colours and numbers</t>
  </si>
  <si>
    <t xml:space="preserve">53</t>
  </si>
  <si>
    <t xml:space="preserve">Words: Colours and numbers and Time</t>
  </si>
  <si>
    <t xml:space="preserve">54, 55</t>
  </si>
  <si>
    <t xml:space="preserve">Words: Time and Actions; Words: Actions</t>
  </si>
  <si>
    <t xml:space="preserve">56</t>
  </si>
  <si>
    <t xml:space="preserve">Words: Actions (2)</t>
  </si>
  <si>
    <t xml:space="preserve">Words: Actions and Describing</t>
  </si>
  <si>
    <t xml:space="preserve">58, 59</t>
  </si>
  <si>
    <t xml:space="preserve">Words: Describing; Words: Pronouns and questions</t>
  </si>
  <si>
    <t xml:space="preserve">60</t>
  </si>
  <si>
    <t xml:space="preserve">Missing letters</t>
  </si>
  <si>
    <t xml:space="preserve">Mixed-up words</t>
  </si>
  <si>
    <t xml:space="preserve">47, 48, 49</t>
  </si>
  <si>
    <t xml:space="preserve">Look and say: This, that and how many; Trace it: This, that and how many; Match it: This, that and how many</t>
  </si>
  <si>
    <t xml:space="preserve">AC9LRF2C01, AC9LRF2C02, AC9LRF2C03, AC9LRF2C04, AC9LRF2C05, AC9LRF2U01, AC9LRF2U02</t>
  </si>
  <si>
    <t xml:space="preserve">62</t>
  </si>
  <si>
    <t xml:space="preserve">Word search</t>
  </si>
  <si>
    <t xml:space="preserve">63, 64</t>
  </si>
  <si>
    <t xml:space="preserve">Talking with Garang; Times of the day</t>
  </si>
  <si>
    <t xml:space="preserve">65</t>
  </si>
  <si>
    <t xml:space="preserve">Label Country</t>
  </si>
  <si>
    <t xml:space="preserve">66</t>
  </si>
  <si>
    <t xml:space="preserve">Whose tracks?</t>
  </si>
  <si>
    <t xml:space="preserve">Story in order</t>
  </si>
  <si>
    <t xml:space="preserve">68, 69</t>
  </si>
  <si>
    <t xml:space="preserve">Crossword; Word bingo</t>
  </si>
  <si>
    <t xml:space="preserve">My word stars</t>
  </si>
  <si>
    <t xml:space="preserve">Stories teach us</t>
  </si>
  <si>
    <t xml:space="preserve">50, 51</t>
  </si>
  <si>
    <t xml:space="preserve">Look and say: Who does it?; Match it: Who does it?</t>
  </si>
  <si>
    <t xml:space="preserve">AC9LRF2C01, AC9LRF2C02, AC9LRF2C03, AC9LRF2C04, AC9LRF2C05, AC9LRF2U02, AC9LRF2U03, AC9LRF2U04</t>
  </si>
  <si>
    <t xml:space="preserve">72</t>
  </si>
  <si>
    <t xml:space="preserve">Learning from Elders</t>
  </si>
  <si>
    <t xml:space="preserve">73</t>
  </si>
  <si>
    <t xml:space="preserve">My family and community</t>
  </si>
  <si>
    <t xml:space="preserve">74</t>
  </si>
  <si>
    <t xml:space="preserve">Many languages</t>
  </si>
  <si>
    <t xml:space="preserve">75</t>
  </si>
  <si>
    <t xml:space="preserve">Words we share</t>
  </si>
  <si>
    <t xml:space="preserve">Count on Country</t>
  </si>
  <si>
    <t xml:space="preserve">77, 78</t>
  </si>
  <si>
    <t xml:space="preserve">Patterns on Country; Bird watchers</t>
  </si>
  <si>
    <t xml:space="preserve">79</t>
  </si>
  <si>
    <t xml:space="preserve">What living things need</t>
  </si>
  <si>
    <t xml:space="preserve">80</t>
  </si>
  <si>
    <t xml:space="preserve">Weave a mat</t>
  </si>
  <si>
    <t xml:space="preserve">AC9LRF2C02, AC9LRF2C03, AC9LRF2C05, AC9LRF2U01, AC9LRF2U03, AC9LRF2U04</t>
  </si>
  <si>
    <t xml:space="preserve">81</t>
  </si>
  <si>
    <t xml:space="preserve">Fly Goomp Goomp home</t>
  </si>
  <si>
    <t xml:space="preserve">82</t>
  </si>
  <si>
    <t xml:space="preserve">Sounds of Country</t>
  </si>
  <si>
    <t xml:space="preserve">83</t>
  </si>
  <si>
    <t xml:space="preserve">Colours from Country</t>
  </si>
  <si>
    <t xml:space="preserve">84</t>
  </si>
  <si>
    <t xml:space="preserve">Assessment 2: My little book</t>
  </si>
  <si>
    <t xml:space="preserve">Task 2: My little book</t>
  </si>
  <si>
    <t xml:space="preserve">85</t>
  </si>
  <si>
    <t xml:space="preserve">Notice: One, two, many; Practise: One, two, many</t>
  </si>
  <si>
    <t xml:space="preserve">AC9LRF4C01, AC9LRF4C03, AC9LRF4C04, AC9LRF4C05, AC9LRF4U01, AC9LRF4U02, AC9LRF4U03</t>
  </si>
  <si>
    <t xml:space="preserve">Use it: One, two, many</t>
  </si>
  <si>
    <t xml:space="preserve">Words: Food and gathering; Words: Actions (1)</t>
  </si>
  <si>
    <t xml:space="preserve">Interview a friend</t>
  </si>
  <si>
    <t xml:space="preserve">Nyahni wahlu...?</t>
  </si>
  <si>
    <t xml:space="preserve">Sentence builder</t>
  </si>
  <si>
    <t xml:space="preserve">Read: One, two, many</t>
  </si>
  <si>
    <t xml:space="preserve">Check-in: One, two, many</t>
  </si>
  <si>
    <t xml:space="preserve">Notice: For someone; Practise: For someone</t>
  </si>
  <si>
    <t xml:space="preserve">AC9LRF4C01, AC9LRF4C03, AC9LRF4C04, AC9LRF4C05, AC9LRF4U02, AC9LRF4U03</t>
  </si>
  <si>
    <t xml:space="preserve">Use it: For someone</t>
  </si>
  <si>
    <t xml:space="preserve">Translate it</t>
  </si>
  <si>
    <t xml:space="preserve">Things and actions; Fishing words</t>
  </si>
  <si>
    <t xml:space="preserve">Gathering bush food</t>
  </si>
  <si>
    <t xml:space="preserve">Tracking story</t>
  </si>
  <si>
    <t xml:space="preserve">Read: For someone</t>
  </si>
  <si>
    <t xml:space="preserve">Check-in: For someone</t>
  </si>
  <si>
    <t xml:space="preserve">Notice: Going to; Practise: Going to</t>
  </si>
  <si>
    <t xml:space="preserve">AC9LRF4C01, AC9LRF4C03, AC9LRF4C04, AC9LRF4C05, AC9LRF4U01, AC9LRF4U02, AC9LRF4U04</t>
  </si>
  <si>
    <t xml:space="preserve">Use it: Going to</t>
  </si>
  <si>
    <t xml:space="preserve">Words in my family</t>
  </si>
  <si>
    <t xml:space="preserve">Bringing Yugambeh back</t>
  </si>
  <si>
    <t xml:space="preserve">Then and now</t>
  </si>
  <si>
    <t xml:space="preserve">35, 36</t>
  </si>
  <si>
    <t xml:space="preserve">Word search: Food and gathering; Word search: Actions</t>
  </si>
  <si>
    <t xml:space="preserve">Read: Going to</t>
  </si>
  <si>
    <t xml:space="preserve">Check-in: Going to</t>
  </si>
  <si>
    <t xml:space="preserve">Notice: Wanting</t>
  </si>
  <si>
    <t xml:space="preserve">Practise: Wanting</t>
  </si>
  <si>
    <t xml:space="preserve">Use it: Wanting</t>
  </si>
  <si>
    <t xml:space="preserve">Word search: Describing</t>
  </si>
  <si>
    <t xml:space="preserve">Read: Wanting</t>
  </si>
  <si>
    <t xml:space="preserve">Check-in: Wanting</t>
  </si>
  <si>
    <t xml:space="preserve">Assessment 1: Where did they go?</t>
  </si>
  <si>
    <t xml:space="preserve">Task 1: Where did they go?</t>
  </si>
  <si>
    <t xml:space="preserve">40, 41</t>
  </si>
  <si>
    <t xml:space="preserve">Notice: Saying not; Practise: Saying not</t>
  </si>
  <si>
    <t xml:space="preserve">AC9LRF4C01, AC9LRF4C02, AC9LRF4C03, AC9LRF4C04, AC9LRF4C05, AC9LRF4U01, AC9LRF4U02</t>
  </si>
  <si>
    <t xml:space="preserve">Use it: Saying not</t>
  </si>
  <si>
    <t xml:space="preserve">52</t>
  </si>
  <si>
    <t xml:space="preserve">Words: Describing</t>
  </si>
  <si>
    <t xml:space="preserve">53, 54</t>
  </si>
  <si>
    <t xml:space="preserve">Words: Place and position; Words: Time and Weather and sky</t>
  </si>
  <si>
    <t xml:space="preserve">55</t>
  </si>
  <si>
    <t xml:space="preserve">Yanindi nganyi...!</t>
  </si>
  <si>
    <t xml:space="preserve">Wulimani wahlu...!</t>
  </si>
  <si>
    <t xml:space="preserve">Syllable race</t>
  </si>
  <si>
    <t xml:space="preserve">Read: Saying not</t>
  </si>
  <si>
    <t xml:space="preserve">Check-in: Saying not</t>
  </si>
  <si>
    <t xml:space="preserve">43, 44</t>
  </si>
  <si>
    <t xml:space="preserve">Notice: After, without, having; Practise: After, without, having</t>
  </si>
  <si>
    <t xml:space="preserve">AC9LRF4C01, AC9LRF4C03, AC9LRF4C04, AC9LRF4C05, AC9LRF4U02, AC9LRF4U05</t>
  </si>
  <si>
    <t xml:space="preserve">45</t>
  </si>
  <si>
    <t xml:space="preserve">Use it: After, without, having</t>
  </si>
  <si>
    <t xml:space="preserve">Fold-over flashcards</t>
  </si>
  <si>
    <t xml:space="preserve">59</t>
  </si>
  <si>
    <t xml:space="preserve">A map for a visitor</t>
  </si>
  <si>
    <t xml:space="preserve">Local place names</t>
  </si>
  <si>
    <t xml:space="preserve">Someone who inspires me</t>
  </si>
  <si>
    <t xml:space="preserve">Read: After, without, having</t>
  </si>
  <si>
    <t xml:space="preserve">Check-in: After, without, having</t>
  </si>
  <si>
    <t xml:space="preserve">46, 47</t>
  </si>
  <si>
    <t xml:space="preserve">Notice: Done, was, will; Practise: Done, was, will</t>
  </si>
  <si>
    <t xml:space="preserve">AC9LRF4C01, AC9LRF4C03, AC9LRF4C04, AC9LRF4C05, AC9LRF4U01, AC9LRF4U02</t>
  </si>
  <si>
    <t xml:space="preserve">48</t>
  </si>
  <si>
    <t xml:space="preserve">Use it: Done, was, will</t>
  </si>
  <si>
    <t xml:space="preserve">My day</t>
  </si>
  <si>
    <t xml:space="preserve">63</t>
  </si>
  <si>
    <t xml:space="preserve">Gibamyeri code breaker</t>
  </si>
  <si>
    <t xml:space="preserve">Word search: Place and position; Word search: Time</t>
  </si>
  <si>
    <t xml:space="preserve">Word search: Weather and sky</t>
  </si>
  <si>
    <t xml:space="preserve">English: Retelling a story</t>
  </si>
  <si>
    <t xml:space="preserve">Read: Done, was, will</t>
  </si>
  <si>
    <t xml:space="preserve">Check-in: Done, was, will</t>
  </si>
  <si>
    <t xml:space="preserve">49, 50</t>
  </si>
  <si>
    <t xml:space="preserve">Notice: Where is it?; Practise: Where is it?</t>
  </si>
  <si>
    <t xml:space="preserve">AC9LRF4C01, AC9LRF4C03, AC9LRF4C05, AC9LRF4U01, AC9LRF4U02, AC9LRF4U05</t>
  </si>
  <si>
    <t xml:space="preserve">Use it: Where is it?</t>
  </si>
  <si>
    <t xml:space="preserve">English: Bilingual captions</t>
  </si>
  <si>
    <t xml:space="preserve">Read: Where is it?</t>
  </si>
  <si>
    <t xml:space="preserve">Check-in: Where is it?</t>
  </si>
  <si>
    <t xml:space="preserve">77</t>
  </si>
  <si>
    <t xml:space="preserve">Assessment 2: Our day on Country</t>
  </si>
  <si>
    <t xml:space="preserve">Task 2: Our day on Country</t>
  </si>
  <si>
    <t xml:space="preserve">Notice: Who did what to whom?; Practise: Who did what to whom?</t>
  </si>
  <si>
    <t xml:space="preserve">AC9LRF6C01, AC9LRF6C02, AC9LRF6C03, AC9LRF6C04, AC9LRF6C05, AC9LRF6U01, AC9LRF6U02, AC9LRF6U05</t>
  </si>
  <si>
    <t xml:space="preserve">Use it: Who did what to whom?</t>
  </si>
  <si>
    <t xml:space="preserve">Words: Feelings and qualities and Speaking and thinking; Words: Country and care</t>
  </si>
  <si>
    <t xml:space="preserve">Information gap</t>
  </si>
  <si>
    <t xml:space="preserve">Plan a NAIDOC Week event</t>
  </si>
  <si>
    <t xml:space="preserve">Storyboard</t>
  </si>
  <si>
    <t xml:space="preserve">Read: Who did what to whom?</t>
  </si>
  <si>
    <t xml:space="preserve">Check-in: Who did what to whom?</t>
  </si>
  <si>
    <t xml:space="preserve">Notice: Joining ideas; Practise: Joining ideas</t>
  </si>
  <si>
    <t xml:space="preserve">AC9LRF6C01, AC9LRF6C02, AC9LRF6C03, AC9LRF6C04, AC9LRF6C05, AC9LRF6U01, AC9LRF6U02, AC9LRF6U03</t>
  </si>
  <si>
    <t xml:space="preserve">Use it: Joining ideas</t>
  </si>
  <si>
    <t xml:space="preserve">A new ending</t>
  </si>
  <si>
    <t xml:space="preserve">Hard to translate</t>
  </si>
  <si>
    <t xml:space="preserve">Design a board game</t>
  </si>
  <si>
    <t xml:space="preserve">Radio advertisement</t>
  </si>
  <si>
    <t xml:space="preserve">Read: Joining ideas</t>
  </si>
  <si>
    <t xml:space="preserve">Check-in: Joining ideas</t>
  </si>
  <si>
    <t xml:space="preserve">Notice: Asking questions; Practise: Asking questions</t>
  </si>
  <si>
    <t xml:space="preserve">AC9LRF6C01, AC9LRF6C03, AC9LRF6C04, AC9LRF6C05, AC9LRF6U01, AC9LRF6U02, AC9LRF6U04, AC9LRF6U05</t>
  </si>
  <si>
    <t xml:space="preserve">9, 22</t>
  </si>
  <si>
    <t xml:space="preserve">Use it: Asking questions; Syllable sort</t>
  </si>
  <si>
    <t xml:space="preserve">My language archive</t>
  </si>
  <si>
    <t xml:space="preserve">Reviving a language</t>
  </si>
  <si>
    <t xml:space="preserve">Asking permission</t>
  </si>
  <si>
    <t xml:space="preserve">Word search: Feelings and qualities</t>
  </si>
  <si>
    <t xml:space="preserve">Word search: Speaking and thinking; English: Retelling a story</t>
  </si>
  <si>
    <t xml:space="preserve">Read: Asking questions</t>
  </si>
  <si>
    <t xml:space="preserve">Check-in: Asking questions</t>
  </si>
  <si>
    <t xml:space="preserve">10, 11</t>
  </si>
  <si>
    <t xml:space="preserve">Notice: Isn’t it?; Practise: Isn’t it?</t>
  </si>
  <si>
    <t xml:space="preserve">AC9LRF6C01, AC9LRF6C02, AC9LRF6C03, AC9LRF6C05, AC9LRF6U02, AC9LRF6U03</t>
  </si>
  <si>
    <t xml:space="preserve">Use it: Isn’t it?</t>
  </si>
  <si>
    <t xml:space="preserve">Read: Isn’t it?</t>
  </si>
  <si>
    <t xml:space="preserve">Check-in: Isn’t it?</t>
  </si>
  <si>
    <t xml:space="preserve">Assessment 1: Interview a partner</t>
  </si>
  <si>
    <t xml:space="preserve">Task 1: Interview a partner</t>
  </si>
  <si>
    <t xml:space="preserve">Notice: In, at and with; Practise: In, at and with</t>
  </si>
  <si>
    <t xml:space="preserve">AC9LRF6C01, AC9LRF6C02, AC9LRF6C03, AC9LRF6C04, AC9LRF6C05, AC9LRF6U01, AC9LRF6U02, AC9LRF6U04, AC9LRF6U05</t>
  </si>
  <si>
    <t xml:space="preserve">Use it: In, at and with</t>
  </si>
  <si>
    <t xml:space="preserve">51, 52</t>
  </si>
  <si>
    <t xml:space="preserve">Words: Moving and doing and Linking words; My language learning</t>
  </si>
  <si>
    <t xml:space="preserve">Language survey</t>
  </si>
  <si>
    <t xml:space="preserve">54</t>
  </si>
  <si>
    <t xml:space="preserve">Captions for a display</t>
  </si>
  <si>
    <t xml:space="preserve">Neighbouring languages</t>
  </si>
  <si>
    <t xml:space="preserve">Read: In, at and with</t>
  </si>
  <si>
    <t xml:space="preserve">Check-in: In, at and with</t>
  </si>
  <si>
    <t xml:space="preserve">Notice: Belonging to; Practise: Belonging to</t>
  </si>
  <si>
    <t xml:space="preserve">AC9LRF6C01, AC9LRF6C02, AC9LRF6C03, AC9LRF6C05, AC9LRF6U02, AC9LRF6U03, AC9LRF6U04</t>
  </si>
  <si>
    <t xml:space="preserve">Use it: Belonging to</t>
  </si>
  <si>
    <t xml:space="preserve">A community profile</t>
  </si>
  <si>
    <t xml:space="preserve">Skit for a buddy class</t>
  </si>
  <si>
    <t xml:space="preserve">Word order</t>
  </si>
  <si>
    <t xml:space="preserve">New words for new things</t>
  </si>
  <si>
    <t xml:space="preserve">Read: Belonging to</t>
  </si>
  <si>
    <t xml:space="preserve">Check-in: Belonging to</t>
  </si>
  <si>
    <t xml:space="preserve">Notice: Better than; Practise: Better than</t>
  </si>
  <si>
    <t xml:space="preserve">AC9LRF6C01, AC9LRF6C03, AC9LRF6C04, AC9LRF6C05, AC9LRF6U01, AC9LRF6U02, AC9LRF6U05</t>
  </si>
  <si>
    <t xml:space="preserve">Use it: Better than</t>
  </si>
  <si>
    <t xml:space="preserve">Open and closed knowledge</t>
  </si>
  <si>
    <t xml:space="preserve">My identity map</t>
  </si>
  <si>
    <t xml:space="preserve">70, 71</t>
  </si>
  <si>
    <t xml:space="preserve">Word search: Country and care; Word search: Moving and doing</t>
  </si>
  <si>
    <t xml:space="preserve">Mathematics: Number and measurement</t>
  </si>
  <si>
    <t xml:space="preserve">Mathematics: Data on Country</t>
  </si>
  <si>
    <t xml:space="preserve">Read: Better than</t>
  </si>
  <si>
    <t xml:space="preserve">Check-in: Better than</t>
  </si>
  <si>
    <t xml:space="preserve">Notice: From and through; Use it: From and through</t>
  </si>
  <si>
    <t xml:space="preserve">AC9LRF6C01, AC9LRF6C03, AC9LRF6C05, AC9LRF6U02, AC9LRF6U03, AC9LRF6U04</t>
  </si>
  <si>
    <t xml:space="preserve">Science: Seasons and signs</t>
  </si>
  <si>
    <t xml:space="preserve">Science: Living things</t>
  </si>
  <si>
    <t xml:space="preserve">HASS: Places on Country</t>
  </si>
  <si>
    <t xml:space="preserve">Read: From and through</t>
  </si>
  <si>
    <t xml:space="preserve">Check-in: From and through</t>
  </si>
  <si>
    <t xml:space="preserve">Assessment 2: A guide to a place on Country</t>
  </si>
  <si>
    <t xml:space="preserve">Task 2: A guide to a place on Country</t>
  </si>
  <si>
    <t xml:space="preserve">1, 2, 3</t>
  </si>
  <si>
    <t xml:space="preserve">Notice: In order to; Practise: In order to; Use it: In order to</t>
  </si>
  <si>
    <t xml:space="preserve">AC9LRF8C01, AC9LRF8C03, AC9LRF8C04, AC9LRF8C05, AC9LRF8U01, AC9LRF8U02, AC9LRF8U03, AC9LRF8U04, AC9LRF8U05</t>
  </si>
  <si>
    <t xml:space="preserve">Words: Kin and community and Health and body</t>
  </si>
  <si>
    <t xml:space="preserve">Respectful conversations</t>
  </si>
  <si>
    <t xml:space="preserve">Keeping the conversation going</t>
  </si>
  <si>
    <t xml:space="preserve">First Nations place names</t>
  </si>
  <si>
    <t xml:space="preserve">Words in English</t>
  </si>
  <si>
    <t xml:space="preserve">Species portfolio</t>
  </si>
  <si>
    <t xml:space="preserve">23, 27</t>
  </si>
  <si>
    <t xml:space="preserve">Read: In order to; Check-in: In order to</t>
  </si>
  <si>
    <t xml:space="preserve">Notice: While; Use it: While</t>
  </si>
  <si>
    <t xml:space="preserve">AC9LRF8C01, AC9LRF8C03, AC9LRF8C04, AC9LRF8C05, AC9LRF8U01, AC9LRF8U02, AC9LRF8U03, AC9LRF8U04</t>
  </si>
  <si>
    <t xml:space="preserve">Comparing translations</t>
  </si>
  <si>
    <t xml:space="preserve">Bilingual glossary</t>
  </si>
  <si>
    <t xml:space="preserve">Game review</t>
  </si>
  <si>
    <t xml:space="preserve">19, 20</t>
  </si>
  <si>
    <t xml:space="preserve">Sounds and spelling; Repeated words</t>
  </si>
  <si>
    <t xml:space="preserve">Keeping Places</t>
  </si>
  <si>
    <t xml:space="preserve">Read: While</t>
  </si>
  <si>
    <t xml:space="preserve">Check-in: While</t>
  </si>
  <si>
    <t xml:space="preserve">6, 7</t>
  </si>
  <si>
    <t xml:space="preserve">Notice: After; Use it: After</t>
  </si>
  <si>
    <t xml:space="preserve">AC9LRF8C01, AC9LRF8C03, AC9LRF8C04, AC9LRF8C05, AC9LRF8U01, AC9LRF8U02, AC9LRF8U04, AC9LRF8U05</t>
  </si>
  <si>
    <t xml:space="preserve">Cultural and intellectual property</t>
  </si>
  <si>
    <t xml:space="preserve">31, 32</t>
  </si>
  <si>
    <t xml:space="preserve">Word search: Health and body; English: Retelling a story</t>
  </si>
  <si>
    <t xml:space="preserve">Read: After</t>
  </si>
  <si>
    <t xml:space="preserve">Check-in: After</t>
  </si>
  <si>
    <t xml:space="preserve">Notice: Myself and each other</t>
  </si>
  <si>
    <t xml:space="preserve">AC9LRF8C01, AC9LRF8C02, AC9LRF8C03, AC9LRF8C04, AC9LRF8C05, AC9LRF8U02, AC9LRF8U04</t>
  </si>
  <si>
    <t xml:space="preserve">Use it: Myself and each other</t>
  </si>
  <si>
    <t xml:space="preserve">Read: Myself and each other</t>
  </si>
  <si>
    <t xml:space="preserve">Check-in: Myself and each other</t>
  </si>
  <si>
    <t xml:space="preserve">Assessment 1: Planning an event</t>
  </si>
  <si>
    <t xml:space="preserve">Task 1: Planning an event</t>
  </si>
  <si>
    <t xml:space="preserve">Notice: Making verbs; Practise: Making verbs</t>
  </si>
  <si>
    <t xml:space="preserve">AC9LRF8C01, AC9LRF8C02, AC9LRF8C03, AC9LRF8C04, AC9LRF8C05, AC9LRF8U01, AC9LRF8U02</t>
  </si>
  <si>
    <t xml:space="preserve">42, 51</t>
  </si>
  <si>
    <t xml:space="preserve">Use it: Making verbs; Words: Land and sea and Abstract</t>
  </si>
  <si>
    <t xml:space="preserve">Planning an event</t>
  </si>
  <si>
    <t xml:space="preserve">A welcome for new students</t>
  </si>
  <si>
    <t xml:space="preserve">Community organisations</t>
  </si>
  <si>
    <t xml:space="preserve">Story sequence and translation</t>
  </si>
  <si>
    <t xml:space="preserve">Read: Making verbs</t>
  </si>
  <si>
    <t xml:space="preserve">Check-in: Making verbs</t>
  </si>
  <si>
    <t xml:space="preserve">Notice: Making nouns; Practise: Making nouns</t>
  </si>
  <si>
    <t xml:space="preserve">AC9LRF8C01, AC9LRF8C03, AC9LRF8C04, AC9LRF8C05, AC9LRF8U02, AC9LRF8U03, AC9LRF8U04, AC9LRF8U05</t>
  </si>
  <si>
    <t xml:space="preserve">45, 56</t>
  </si>
  <si>
    <t xml:space="preserve">Use it: Making nouns; A journey across Country</t>
  </si>
  <si>
    <t xml:space="preserve">Biography of an Elder</t>
  </si>
  <si>
    <t xml:space="preserve">Sentence structure</t>
  </si>
  <si>
    <t xml:space="preserve">Formal and informal; Classifying the world</t>
  </si>
  <si>
    <t xml:space="preserve">Read: Making nouns</t>
  </si>
  <si>
    <t xml:space="preserve">Check-in: Making nouns</t>
  </si>
  <si>
    <t xml:space="preserve">Notice: Irregular verbs; Practise: Irregular verbs</t>
  </si>
  <si>
    <t xml:space="preserve">AC9LRF8C01, AC9LRF8C03, AC9LRF8C05, AC9LRF8U02, AC9LRF8U05</t>
  </si>
  <si>
    <t xml:space="preserve">48, 61</t>
  </si>
  <si>
    <t xml:space="preserve">Use it: Irregular verbs; Seeing past stereotypes</t>
  </si>
  <si>
    <t xml:space="preserve">HASS: Then and now</t>
  </si>
  <si>
    <t xml:space="preserve">Health and PE: Games from Country</t>
  </si>
  <si>
    <t xml:space="preserve">Health and PE: Healthy bodies</t>
  </si>
  <si>
    <t xml:space="preserve">The Arts: Song writing</t>
  </si>
  <si>
    <t xml:space="preserve">Read: Irregular verbs</t>
  </si>
  <si>
    <t xml:space="preserve">Check-in: Irregular verbs</t>
  </si>
  <si>
    <t xml:space="preserve">Notice: Saying and telling; Use it: Saying and telling</t>
  </si>
  <si>
    <t xml:space="preserve">AC9LRF8C01, AC9LRF8C03, AC9LRF8C05, AC9LRF8U02, AC9LRF8U03, AC9LRF8U05</t>
  </si>
  <si>
    <t xml:space="preserve">The Arts: Design with meaning</t>
  </si>
  <si>
    <t xml:space="preserve">Technologies: Making with materials</t>
  </si>
  <si>
    <t xml:space="preserve">Read: Saying and telling</t>
  </si>
  <si>
    <t xml:space="preserve">Check-in: Saying and telling</t>
  </si>
  <si>
    <t xml:space="preserve">Assessment 2: A story of our people</t>
  </si>
  <si>
    <t xml:space="preserve">Task 2: A story of our people</t>
  </si>
  <si>
    <t xml:space="preserve">Notice: If and when; Use it: If and when</t>
  </si>
  <si>
    <t xml:space="preserve">AC9LRF10C01, AC9LRF10C02, AC9LRF10C03, AC9LRF10C04, AC9LRF10C05, AC9LRF10U01, AC9LRF10U02, AC9LRF10U03, AC9LRF10U04, AC9LRF10U05</t>
  </si>
  <si>
    <t xml:space="preserve">8, 9</t>
  </si>
  <si>
    <t xml:space="preserve">Words: Society and change and Time and cycles; Respectful discussion</t>
  </si>
  <si>
    <t xml:space="preserve">Hosting an Elder workshop</t>
  </si>
  <si>
    <t xml:space="preserve">Peer review</t>
  </si>
  <si>
    <t xml:space="preserve">Representation</t>
  </si>
  <si>
    <t xml:space="preserve">Oral history</t>
  </si>
  <si>
    <t xml:space="preserve">21, 24</t>
  </si>
  <si>
    <t xml:space="preserve">Read: If and when; Check-in: If and when</t>
  </si>
  <si>
    <t xml:space="preserve">3, 4</t>
  </si>
  <si>
    <t xml:space="preserve">Notice: Used to, was doing; Use it: Used to, was doing</t>
  </si>
  <si>
    <t xml:space="preserve">AC9LRF10C01, AC9LRF10C03, AC9LRF10C04, AC9LRF10C05, AC9LRF10U01, AC9LRF10U02, AC9LRF10U03, AC9LRF10U04, AC9LRF10U05</t>
  </si>
  <si>
    <t xml:space="preserve">14, 15</t>
  </si>
  <si>
    <t xml:space="preserve">Evaluating translations; Concepts across cultures</t>
  </si>
  <si>
    <t xml:space="preserve">Podcast plan</t>
  </si>
  <si>
    <t xml:space="preserve">Places of articulation</t>
  </si>
  <si>
    <t xml:space="preserve">Old and new spellings</t>
  </si>
  <si>
    <t xml:space="preserve">Policies and languages</t>
  </si>
  <si>
    <t xml:space="preserve">22, 25</t>
  </si>
  <si>
    <t xml:space="preserve">Read: Used to, was doing; Check-in: Used to, was doing</t>
  </si>
  <si>
    <t xml:space="preserve">5, 6, 7</t>
  </si>
  <si>
    <t xml:space="preserve">Notice: Here, there, over there; Practise: Here, there, over there; Use it: Here, there, over there</t>
  </si>
  <si>
    <t xml:space="preserve">AC9LRF10C01, AC9LRF10C03, AC9LRF10C04, AC9LRF10C05, AC9LRF10U01, AC9LRF10U02, AC9LRF10U04</t>
  </si>
  <si>
    <t xml:space="preserve">The state of languages</t>
  </si>
  <si>
    <t xml:space="preserve">Word search: Society and change</t>
  </si>
  <si>
    <t xml:space="preserve">23, 26</t>
  </si>
  <si>
    <t xml:space="preserve">Read: Here, there, over there; Check-in: Here, there, over there</t>
  </si>
  <si>
    <t xml:space="preserve">AC9LRF10C01, AC9LRF10C03, AC9LRF10C05, AC9LRF10U04, AC9LRF10U05</t>
  </si>
  <si>
    <t xml:space="preserve">Assessment 1: Oral history</t>
  </si>
  <si>
    <t xml:space="preserve">Task 1: Oral history</t>
  </si>
  <si>
    <t xml:space="preserve">Notice: Gender and classes; Use it: Gender and classes</t>
  </si>
  <si>
    <t xml:space="preserve">AC9LRF10C01, AC9LRF10C02, AC9LRF10C03, AC9LRF10C04, AC9LRF10C05, AC9LRF10U02, AC9LRF10U04</t>
  </si>
  <si>
    <t xml:space="preserve">44</t>
  </si>
  <si>
    <t xml:space="preserve">Caring for Country programs</t>
  </si>
  <si>
    <t xml:space="preserve">Dual names</t>
  </si>
  <si>
    <t xml:space="preserve">46</t>
  </si>
  <si>
    <t xml:space="preserve">Investigating an issue</t>
  </si>
  <si>
    <t xml:space="preserve">47</t>
  </si>
  <si>
    <t xml:space="preserve">Responding to music</t>
  </si>
  <si>
    <t xml:space="preserve">Bilingual presentation</t>
  </si>
  <si>
    <t xml:space="preserve">52, 54</t>
  </si>
  <si>
    <t xml:space="preserve">Read: Gender and classes; Check-in: Gender and classes</t>
  </si>
  <si>
    <t xml:space="preserve">49</t>
  </si>
  <si>
    <t xml:space="preserve">Advertising cultural heritage</t>
  </si>
  <si>
    <t xml:space="preserve">AC9LRF10C02, AC9LRF10C05, AC9LRF10U02, AC9LRF10U04, AC9LRF10U05</t>
  </si>
  <si>
    <t xml:space="preserve">50</t>
  </si>
  <si>
    <t xml:space="preserve">Building new words</t>
  </si>
  <si>
    <t xml:space="preserve">Advocacy action plan</t>
  </si>
  <si>
    <t xml:space="preserve">Technologies: Digital language</t>
  </si>
  <si>
    <t xml:space="preserve">42, 43</t>
  </si>
  <si>
    <t xml:space="preserve">Notice: Telling a long story; Use it: Telling a long story</t>
  </si>
  <si>
    <t xml:space="preserve">AC9LRF10C01, AC9LRF10C03, AC9LRF10C05, AC9LRF10U02, AC9LRF10U04, AC9LRF10U05</t>
  </si>
  <si>
    <t xml:space="preserve">Languages: Comparing languages</t>
  </si>
  <si>
    <t xml:space="preserve">Languages: Language revival; Stories that teach</t>
  </si>
  <si>
    <t xml:space="preserve">Song: Society and change</t>
  </si>
  <si>
    <t xml:space="preserve">Story frame: Time and cycles</t>
  </si>
  <si>
    <t xml:space="preserve">53, 55</t>
  </si>
  <si>
    <t xml:space="preserve">Read: Telling a long story; Check-in: Telling a long story</t>
  </si>
  <si>
    <t xml:space="preserve">Song: Society and change; Story frame: Time and cycles</t>
  </si>
  <si>
    <t xml:space="preserve">AC9LRF10C05, AC9LRF10U01, AC9LRF10U02, AC9LRF10U03</t>
  </si>
  <si>
    <t xml:space="preserve">Song: Society and change (3)</t>
  </si>
  <si>
    <t xml:space="preserve">Story frame: Time and cycles (3)</t>
  </si>
  <si>
    <t xml:space="preserve">Song: Society and change (4)</t>
  </si>
  <si>
    <t xml:space="preserve">Story frame: Time and cycles (4)</t>
  </si>
  <si>
    <t xml:space="preserve">76, 77</t>
  </si>
  <si>
    <t xml:space="preserve">Song: Society and change (5); Story frame: Time and cycles (5)</t>
  </si>
  <si>
    <t xml:space="preserve">Song: Society and change (6)</t>
  </si>
  <si>
    <t xml:space="preserve">Assessment 2: Bilingual podcast</t>
  </si>
  <si>
    <t xml:space="preserve">Task 2: Bilingual podcast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</si>
</sst>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d\ d\ mmm\ yyyy"/>
    <numFmt numFmtId="166" formatCode="d\ mmm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4A5577"/>
      <name val="Arial"/>
      <family val="0"/>
      <charset val="1"/>
    </font>
    <font>
      <i val="true"/>
      <sz val="9"/>
      <color rgb="FF4A5577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F3F5FA"/>
      </patternFill>
    </fill>
    <fill>
      <patternFill patternType="solid">
        <fgColor rgb="FF03133F"/>
        <bgColor rgb="FF000000"/>
      </patternFill>
    </fill>
    <fill>
      <patternFill patternType="solid">
        <fgColor rgb="FFF3F5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E6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3133F"/>
      <rgbColor rgb="FF808000"/>
      <rgbColor rgb="FF800080"/>
      <rgbColor rgb="FF008080"/>
      <rgbColor rgb="FFC0C0C0"/>
      <rgbColor rgb="FF808080"/>
      <rgbColor rgb="FF9999FF"/>
      <rgbColor rgb="FF993366"/>
      <rgbColor rgb="FFFFF3D6"/>
      <rgbColor rgb="FFF3F5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6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4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5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6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7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8.v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9.v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0.v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1.v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2"/>
    <col collapsed="false" customWidth="true" hidden="false" outlineLevel="0" max="3" min="3" style="1" width="90"/>
  </cols>
  <sheetData>
    <row r="1" customFormat="false" ht="19.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4" customFormat="false" ht="1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true" outlineLevel="0" collapsed="false">
      <c r="A10" s="5" t="s">
        <v>7</v>
      </c>
    </row>
    <row r="11" customFormat="false" ht="15" hidden="false" customHeight="true" outlineLevel="0" collapsed="false">
      <c r="A11" s="1" t="s">
        <v>8</v>
      </c>
      <c r="B11" s="6" t="n">
        <v>60</v>
      </c>
    </row>
    <row r="13" customFormat="false" ht="15" hidden="false" customHeight="true" outlineLevel="0" collapsed="false">
      <c r="A13" s="7" t="s">
        <v>9</v>
      </c>
      <c r="B13" s="7" t="s">
        <v>10</v>
      </c>
      <c r="C13" s="7" t="s">
        <v>11</v>
      </c>
    </row>
    <row r="14" customFormat="false" ht="15" hidden="false" customHeight="true" outlineLevel="0" collapsed="false">
      <c r="A14" s="8" t="s">
        <v>12</v>
      </c>
      <c r="B14" s="9" t="n">
        <v>46414</v>
      </c>
      <c r="C14" s="10" t="s">
        <v>13</v>
      </c>
    </row>
    <row r="15" customFormat="false" ht="15" hidden="false" customHeight="true" outlineLevel="0" collapsed="false">
      <c r="A15" s="8" t="s">
        <v>14</v>
      </c>
      <c r="B15" s="9" t="n">
        <v>46489</v>
      </c>
      <c r="C15" s="10" t="s">
        <v>13</v>
      </c>
    </row>
    <row r="16" customFormat="false" ht="15" hidden="false" customHeight="true" outlineLevel="0" collapsed="false">
      <c r="A16" s="8" t="s">
        <v>15</v>
      </c>
      <c r="B16" s="9" t="n">
        <v>46580</v>
      </c>
      <c r="C16" s="10" t="s">
        <v>13</v>
      </c>
    </row>
    <row r="17" customFormat="false" ht="15" hidden="false" customHeight="true" outlineLevel="0" collapsed="false">
      <c r="A17" s="8" t="s">
        <v>16</v>
      </c>
      <c r="B17" s="9" t="n">
        <v>46665</v>
      </c>
      <c r="C17" s="10" t="s">
        <v>13</v>
      </c>
    </row>
    <row r="19" customFormat="false" ht="15" hidden="false" customHeight="true" outlineLevel="0" collapsed="false">
      <c r="A19" s="11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26"/>
    <col collapsed="false" customWidth="true" hidden="false" outlineLevel="0" max="6" min="3" style="1" width="34"/>
  </cols>
  <sheetData>
    <row r="1" customFormat="false" ht="15" hidden="false" customHeight="true" outlineLevel="0" collapsed="false">
      <c r="A1" s="7" t="s">
        <v>18</v>
      </c>
      <c r="B1" s="7" t="s">
        <v>19</v>
      </c>
      <c r="C1" s="7" t="s">
        <v>12</v>
      </c>
      <c r="D1" s="7" t="s">
        <v>14</v>
      </c>
      <c r="E1" s="7" t="s">
        <v>15</v>
      </c>
      <c r="F1" s="7" t="s">
        <v>16</v>
      </c>
    </row>
    <row r="2" customFormat="false" ht="15" hidden="false" customHeight="true" outlineLevel="0" collapsed="false">
      <c r="A2" s="12" t="s">
        <v>20</v>
      </c>
      <c r="B2" s="12" t="s">
        <v>21</v>
      </c>
      <c r="C2" s="12" t="s">
        <v>22</v>
      </c>
      <c r="D2" s="12" t="s">
        <v>23</v>
      </c>
      <c r="E2" s="12" t="s">
        <v>24</v>
      </c>
      <c r="F2" s="12" t="s">
        <v>25</v>
      </c>
    </row>
    <row r="3" customFormat="false" ht="23.25" hidden="false" customHeight="true" outlineLevel="0" collapsed="false">
      <c r="A3" s="12" t="s">
        <v>26</v>
      </c>
      <c r="B3" s="12" t="s">
        <v>27</v>
      </c>
      <c r="C3" s="12" t="s">
        <v>28</v>
      </c>
      <c r="D3" s="12" t="s">
        <v>29</v>
      </c>
      <c r="E3" s="12" t="s">
        <v>30</v>
      </c>
      <c r="F3" s="12" t="s">
        <v>31</v>
      </c>
    </row>
    <row r="4" customFormat="false" ht="23.25" hidden="false" customHeight="true" outlineLevel="0" collapsed="false">
      <c r="A4" s="12" t="s">
        <v>32</v>
      </c>
      <c r="B4" s="12" t="s">
        <v>33</v>
      </c>
      <c r="C4" s="12" t="s">
        <v>34</v>
      </c>
      <c r="D4" s="12" t="s">
        <v>35</v>
      </c>
      <c r="E4" s="12" t="s">
        <v>36</v>
      </c>
      <c r="F4" s="12" t="s">
        <v>37</v>
      </c>
    </row>
    <row r="5" customFormat="false" ht="23.25" hidden="false" customHeight="true" outlineLevel="0" collapsed="false">
      <c r="A5" s="12" t="s">
        <v>38</v>
      </c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</row>
    <row r="6" customFormat="false" ht="15" hidden="false" customHeight="true" outlineLevel="0" collapsed="false">
      <c r="A6" s="12" t="s">
        <v>44</v>
      </c>
      <c r="B6" s="12" t="s">
        <v>45</v>
      </c>
      <c r="C6" s="12" t="s">
        <v>46</v>
      </c>
      <c r="D6" s="12" t="s">
        <v>47</v>
      </c>
      <c r="E6" s="12" t="s">
        <v>48</v>
      </c>
      <c r="F6" s="12" t="s">
        <v>49</v>
      </c>
    </row>
    <row r="7" customFormat="false" ht="15" hidden="false" customHeight="true" outlineLevel="0" collapsed="false">
      <c r="A7" s="12" t="s">
        <v>50</v>
      </c>
      <c r="B7" s="12" t="s">
        <v>51</v>
      </c>
      <c r="C7" s="12" t="s">
        <v>52</v>
      </c>
      <c r="D7" s="12" t="s">
        <v>53</v>
      </c>
      <c r="E7" s="12" t="s">
        <v>54</v>
      </c>
      <c r="F7" s="12" t="s">
        <v>55</v>
      </c>
    </row>
    <row r="8" customFormat="false" ht="15" hidden="false" customHeight="true" outlineLevel="0" collapsed="false">
      <c r="A8" s="12" t="s">
        <v>56</v>
      </c>
      <c r="B8" s="12" t="s">
        <v>57</v>
      </c>
      <c r="C8" s="12" t="s">
        <v>58</v>
      </c>
      <c r="D8" s="12" t="s">
        <v>59</v>
      </c>
      <c r="E8" s="12" t="s">
        <v>60</v>
      </c>
      <c r="F8" s="12" t="s">
        <v>61</v>
      </c>
    </row>
    <row r="9" customFormat="false" ht="23.25" hidden="false" customHeight="true" outlineLevel="0" collapsed="false">
      <c r="A9" s="12" t="s">
        <v>62</v>
      </c>
      <c r="B9" s="12" t="s">
        <v>63</v>
      </c>
      <c r="C9" s="12" t="s">
        <v>64</v>
      </c>
      <c r="D9" s="12" t="s">
        <v>65</v>
      </c>
      <c r="E9" s="12" t="s">
        <v>66</v>
      </c>
      <c r="F9" s="12" t="s">
        <v>67</v>
      </c>
    </row>
    <row r="10" customFormat="false" ht="23.25" hidden="false" customHeight="true" outlineLevel="0" collapsed="false">
      <c r="A10" s="12" t="s">
        <v>68</v>
      </c>
      <c r="B10" s="12" t="s">
        <v>69</v>
      </c>
      <c r="C10" s="12" t="s">
        <v>70</v>
      </c>
      <c r="D10" s="12" t="s">
        <v>71</v>
      </c>
      <c r="E10" s="12" t="s">
        <v>72</v>
      </c>
      <c r="F10" s="12" t="s">
        <v>73</v>
      </c>
    </row>
    <row r="11" customFormat="false" ht="23.25" hidden="false" customHeight="true" outlineLevel="0" collapsed="false">
      <c r="A11" s="12" t="s">
        <v>74</v>
      </c>
      <c r="B11" s="12" t="s">
        <v>75</v>
      </c>
      <c r="C11" s="12" t="s">
        <v>76</v>
      </c>
      <c r="D11" s="12" t="s">
        <v>77</v>
      </c>
      <c r="E11" s="12" t="s">
        <v>78</v>
      </c>
      <c r="F11" s="12" t="s">
        <v>79</v>
      </c>
    </row>
    <row r="12" customFormat="false" ht="23.25" hidden="false" customHeight="true" outlineLevel="0" collapsed="false">
      <c r="A12" s="12" t="s">
        <v>80</v>
      </c>
      <c r="B12" s="12" t="s">
        <v>81</v>
      </c>
      <c r="C12" s="12" t="s">
        <v>82</v>
      </c>
      <c r="D12" s="12" t="s">
        <v>83</v>
      </c>
      <c r="E12" s="12" t="s">
        <v>84</v>
      </c>
      <c r="F12" s="12" t="s">
        <v>85</v>
      </c>
    </row>
    <row r="13" customFormat="false" ht="23.25" hidden="false" customHeight="true" outlineLevel="0" collapsed="false">
      <c r="A13" s="12" t="s">
        <v>86</v>
      </c>
      <c r="B13" s="12" t="s">
        <v>87</v>
      </c>
      <c r="C13" s="12" t="s">
        <v>88</v>
      </c>
      <c r="D13" s="12" t="s">
        <v>89</v>
      </c>
      <c r="E13" s="12" t="s">
        <v>90</v>
      </c>
      <c r="F13" s="12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23.2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101</v>
      </c>
      <c r="E2" s="14" t="s">
        <v>102</v>
      </c>
      <c r="F2" s="14" t="n">
        <v>10</v>
      </c>
      <c r="G2" s="14" t="n">
        <f aca="false">MAX(0,'Read me'!$B$11-F2)</f>
        <v>50</v>
      </c>
      <c r="H2" s="14" t="s">
        <v>103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104</v>
      </c>
      <c r="E3" s="14" t="s">
        <v>105</v>
      </c>
      <c r="F3" s="14" t="n">
        <v>10</v>
      </c>
      <c r="G3" s="14" t="n">
        <f aca="false">MAX(0,'Read me'!$B$11-F3)</f>
        <v>50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106</v>
      </c>
      <c r="E4" s="14" t="s">
        <v>107</v>
      </c>
      <c r="F4" s="14" t="n">
        <v>10</v>
      </c>
      <c r="G4" s="14" t="n">
        <f aca="false">MAX(0,'Read me'!$B$11-F4)</f>
        <v>50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108</v>
      </c>
      <c r="E5" s="14" t="s">
        <v>109</v>
      </c>
      <c r="F5" s="14" t="n">
        <v>10</v>
      </c>
      <c r="G5" s="14" t="n">
        <f aca="false">MAX(0,'Read me'!$B$11-F5)</f>
        <v>50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110</v>
      </c>
      <c r="E6" s="14" t="s">
        <v>111</v>
      </c>
      <c r="F6" s="14" t="n">
        <v>10</v>
      </c>
      <c r="G6" s="14" t="n">
        <f aca="false">MAX(0,'Read me'!$B$11-F6)</f>
        <v>50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112</v>
      </c>
      <c r="E7" s="14" t="s">
        <v>113</v>
      </c>
      <c r="F7" s="14" t="n">
        <v>10</v>
      </c>
      <c r="G7" s="14" t="n">
        <f aca="false">MAX(0,'Read me'!$B$11-F7)</f>
        <v>50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114</v>
      </c>
      <c r="E8" s="14" t="s">
        <v>115</v>
      </c>
      <c r="F8" s="14" t="n">
        <v>10</v>
      </c>
      <c r="G8" s="14" t="n">
        <f aca="false">MAX(0,'Read me'!$B$11-F8)</f>
        <v>50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116</v>
      </c>
      <c r="E9" s="14" t="s">
        <v>117</v>
      </c>
      <c r="F9" s="14" t="n">
        <v>10</v>
      </c>
      <c r="G9" s="14" t="n">
        <f aca="false">MAX(0,'Read me'!$B$11-F9)</f>
        <v>50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118</v>
      </c>
      <c r="E10" s="14" t="s">
        <v>119</v>
      </c>
      <c r="F10" s="14" t="n">
        <v>10</v>
      </c>
      <c r="G10" s="14" t="n">
        <f aca="false">MAX(0,'Read me'!$B$11-F10)</f>
        <v>50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90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23.2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122</v>
      </c>
      <c r="E14" s="14" t="s">
        <v>123</v>
      </c>
      <c r="F14" s="14" t="n">
        <v>10</v>
      </c>
      <c r="G14" s="14" t="n">
        <f aca="false">MAX(0,'Read me'!$B$11-F14)</f>
        <v>50</v>
      </c>
      <c r="H14" s="14" t="s">
        <v>103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124</v>
      </c>
      <c r="E15" s="14" t="s">
        <v>125</v>
      </c>
      <c r="F15" s="14" t="n">
        <v>10</v>
      </c>
      <c r="G15" s="14" t="n">
        <f aca="false">MAX(0,'Read me'!$B$11-F15)</f>
        <v>50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126</v>
      </c>
      <c r="E16" s="14" t="s">
        <v>127</v>
      </c>
      <c r="F16" s="14" t="n">
        <v>10</v>
      </c>
      <c r="G16" s="14" t="n">
        <f aca="false">MAX(0,'Read me'!$B$11-F16)</f>
        <v>50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128</v>
      </c>
      <c r="E17" s="14" t="s">
        <v>129</v>
      </c>
      <c r="F17" s="14" t="n">
        <v>10</v>
      </c>
      <c r="G17" s="14" t="n">
        <f aca="false">MAX(0,'Read me'!$B$11-F17)</f>
        <v>50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130</v>
      </c>
      <c r="E18" s="14" t="s">
        <v>131</v>
      </c>
      <c r="F18" s="14" t="n">
        <v>10</v>
      </c>
      <c r="G18" s="14" t="n">
        <f aca="false">MAX(0,'Read me'!$B$11-F18)</f>
        <v>50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132</v>
      </c>
      <c r="E19" s="14" t="s">
        <v>133</v>
      </c>
      <c r="F19" s="14" t="n">
        <v>10</v>
      </c>
      <c r="G19" s="14" t="n">
        <f aca="false">MAX(0,'Read me'!$B$11-F19)</f>
        <v>50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134</v>
      </c>
      <c r="E20" s="14" t="s">
        <v>135</v>
      </c>
      <c r="F20" s="14" t="n">
        <v>10</v>
      </c>
      <c r="G20" s="14" t="n">
        <f aca="false">MAX(0,'Read me'!$B$11-F20)</f>
        <v>50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136</v>
      </c>
      <c r="E21" s="14" t="s">
        <v>137</v>
      </c>
      <c r="F21" s="14" t="n">
        <v>10</v>
      </c>
      <c r="G21" s="14" t="n">
        <f aca="false">MAX(0,'Read me'!$B$11-F21)</f>
        <v>50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138</v>
      </c>
      <c r="E22" s="14" t="s">
        <v>139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90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23.2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141</v>
      </c>
      <c r="E26" s="14" t="s">
        <v>142</v>
      </c>
      <c r="F26" s="14" t="n">
        <v>10</v>
      </c>
      <c r="G26" s="14" t="n">
        <f aca="false">MAX(0,'Read me'!$B$11-F26)</f>
        <v>50</v>
      </c>
      <c r="H26" s="14" t="s">
        <v>103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143</v>
      </c>
      <c r="E27" s="14" t="s">
        <v>144</v>
      </c>
      <c r="F27" s="14" t="n">
        <v>10</v>
      </c>
      <c r="G27" s="14" t="n">
        <f aca="false">MAX(0,'Read me'!$B$11-F27)</f>
        <v>50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145</v>
      </c>
      <c r="E28" s="14" t="s">
        <v>46</v>
      </c>
      <c r="F28" s="14" t="n">
        <v>10</v>
      </c>
      <c r="G28" s="14" t="n">
        <f aca="false">MAX(0,'Read me'!$B$11-F28)</f>
        <v>50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146</v>
      </c>
      <c r="E29" s="14" t="s">
        <v>147</v>
      </c>
      <c r="F29" s="14" t="n">
        <v>10</v>
      </c>
      <c r="G29" s="14" t="n">
        <f aca="false">MAX(0,'Read me'!$B$11-F29)</f>
        <v>50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148</v>
      </c>
      <c r="E30" s="14" t="s">
        <v>149</v>
      </c>
      <c r="F30" s="14" t="n">
        <v>10</v>
      </c>
      <c r="G30" s="14" t="n">
        <f aca="false">MAX(0,'Read me'!$B$11-F30)</f>
        <v>50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150</v>
      </c>
      <c r="E31" s="14" t="s">
        <v>151</v>
      </c>
      <c r="F31" s="14" t="n">
        <v>10</v>
      </c>
      <c r="G31" s="14" t="n">
        <f aca="false">MAX(0,'Read me'!$B$11-F31)</f>
        <v>50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152</v>
      </c>
      <c r="E32" s="14" t="s">
        <v>153</v>
      </c>
      <c r="F32" s="14" t="n">
        <v>10</v>
      </c>
      <c r="G32" s="14" t="n">
        <f aca="false">MAX(0,'Read me'!$B$11-F32)</f>
        <v>50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154</v>
      </c>
      <c r="E33" s="14" t="s">
        <v>155</v>
      </c>
      <c r="F33" s="14" t="n">
        <v>10</v>
      </c>
      <c r="G33" s="14" t="n">
        <f aca="false">MAX(0,'Read me'!$B$11-F33)</f>
        <v>50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156</v>
      </c>
      <c r="E34" s="14" t="s">
        <v>157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90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23.2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159</v>
      </c>
      <c r="E38" s="14" t="s">
        <v>160</v>
      </c>
      <c r="F38" s="14" t="n">
        <v>10</v>
      </c>
      <c r="G38" s="14" t="n">
        <f aca="false">MAX(0,'Read me'!$B$11-F38)</f>
        <v>50</v>
      </c>
      <c r="H38" s="14" t="s">
        <v>103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161</v>
      </c>
      <c r="E39" s="14" t="s">
        <v>162</v>
      </c>
      <c r="F39" s="14" t="n">
        <v>10</v>
      </c>
      <c r="G39" s="14" t="n">
        <f aca="false">MAX(0,'Read me'!$B$11-F39)</f>
        <v>50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/>
      <c r="E40" s="14" t="s">
        <v>163</v>
      </c>
      <c r="F40" s="14" t="n">
        <v>0</v>
      </c>
      <c r="G40" s="14" t="n">
        <f aca="false">MAX(0,'Read me'!$B$11-F40)</f>
        <v>60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164</v>
      </c>
      <c r="E41" s="14" t="s">
        <v>165</v>
      </c>
      <c r="F41" s="14" t="n">
        <v>10</v>
      </c>
      <c r="G41" s="14" t="n">
        <f aca="false">MAX(0,'Read me'!$B$11-F41)</f>
        <v>50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166</v>
      </c>
      <c r="E42" s="14" t="s">
        <v>167</v>
      </c>
      <c r="F42" s="14" t="n">
        <v>10</v>
      </c>
      <c r="G42" s="14" t="n">
        <f aca="false">MAX(0,'Read me'!$B$11-F42)</f>
        <v>50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/>
      <c r="E43" s="14" t="s">
        <v>163</v>
      </c>
      <c r="F43" s="14" t="n">
        <v>0</v>
      </c>
      <c r="G43" s="14" t="n">
        <f aca="false">MAX(0,'Read me'!$B$11-F43)</f>
        <v>60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168</v>
      </c>
      <c r="E44" s="14" t="s">
        <v>169</v>
      </c>
      <c r="F44" s="14" t="n">
        <v>10</v>
      </c>
      <c r="G44" s="14" t="n">
        <f aca="false">MAX(0,'Read me'!$B$11-F44)</f>
        <v>50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170</v>
      </c>
      <c r="E45" s="14" t="s">
        <v>171</v>
      </c>
      <c r="F45" s="14" t="n">
        <v>10</v>
      </c>
      <c r="G45" s="14" t="n">
        <f aca="false">MAX(0,'Read me'!$B$11-F45)</f>
        <v>50</v>
      </c>
      <c r="H45" s="14"/>
      <c r="I45" s="14"/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/>
      <c r="E46" s="14" t="s">
        <v>163</v>
      </c>
      <c r="F46" s="14" t="n">
        <v>0</v>
      </c>
      <c r="G46" s="14" t="n">
        <f aca="false">MAX(0,'Read me'!$B$11-F46)</f>
        <v>60</v>
      </c>
      <c r="H46" s="14"/>
      <c r="I46" s="14"/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60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23.2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173</v>
      </c>
      <c r="E2" s="14" t="s">
        <v>174</v>
      </c>
      <c r="F2" s="14" t="n">
        <v>45</v>
      </c>
      <c r="G2" s="14" t="n">
        <f aca="false">MAX(0,'Read me'!$B$11-F2)</f>
        <v>15</v>
      </c>
      <c r="H2" s="14" t="s">
        <v>175</v>
      </c>
      <c r="I2" s="14"/>
      <c r="J2" s="16"/>
    </row>
    <row r="3" customFormat="false" ht="23.2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176</v>
      </c>
      <c r="E3" s="14" t="s">
        <v>177</v>
      </c>
      <c r="F3" s="14" t="n">
        <v>45</v>
      </c>
      <c r="G3" s="14" t="n">
        <f aca="false">MAX(0,'Read me'!$B$11-F3)</f>
        <v>15</v>
      </c>
      <c r="H3" s="14"/>
      <c r="I3" s="14"/>
      <c r="J3" s="16"/>
    </row>
    <row r="4" customFormat="false" ht="23.2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178</v>
      </c>
      <c r="E4" s="14" t="s">
        <v>179</v>
      </c>
      <c r="F4" s="14" t="n">
        <v>45</v>
      </c>
      <c r="G4" s="14" t="n">
        <f aca="false">MAX(0,'Read me'!$B$11-F4)</f>
        <v>15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180</v>
      </c>
      <c r="E5" s="14" t="s">
        <v>181</v>
      </c>
      <c r="F5" s="14" t="n">
        <v>30</v>
      </c>
      <c r="G5" s="14" t="n">
        <f aca="false">MAX(0,'Read me'!$B$11-F5)</f>
        <v>30</v>
      </c>
      <c r="H5" s="14"/>
      <c r="I5" s="14"/>
      <c r="J5" s="16"/>
    </row>
    <row r="6" customFormat="false" ht="23.2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182</v>
      </c>
      <c r="E6" s="14" t="s">
        <v>183</v>
      </c>
      <c r="F6" s="14" t="n">
        <v>45</v>
      </c>
      <c r="G6" s="14" t="n">
        <f aca="false">MAX(0,'Read me'!$B$11-F6)</f>
        <v>15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184</v>
      </c>
      <c r="E7" s="14" t="s">
        <v>185</v>
      </c>
      <c r="F7" s="14" t="n">
        <v>40</v>
      </c>
      <c r="G7" s="14" t="n">
        <f aca="false">MAX(0,'Read me'!$B$11-F7)</f>
        <v>20</v>
      </c>
      <c r="H7" s="14"/>
      <c r="I7" s="14"/>
      <c r="J7" s="16"/>
    </row>
    <row r="8" customFormat="false" ht="23.2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186</v>
      </c>
      <c r="E8" s="14" t="s">
        <v>187</v>
      </c>
      <c r="F8" s="14" t="n">
        <v>45</v>
      </c>
      <c r="G8" s="14" t="n">
        <f aca="false">MAX(0,'Read me'!$B$11-F8)</f>
        <v>15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188</v>
      </c>
      <c r="E9" s="14" t="s">
        <v>189</v>
      </c>
      <c r="F9" s="14" t="n">
        <v>40</v>
      </c>
      <c r="G9" s="14" t="n">
        <f aca="false">MAX(0,'Read me'!$B$11-F9)</f>
        <v>20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190</v>
      </c>
      <c r="E10" s="14" t="s">
        <v>191</v>
      </c>
      <c r="F10" s="14" t="n">
        <v>30</v>
      </c>
      <c r="G10" s="14" t="n">
        <f aca="false">MAX(0,'Read me'!$B$11-F10)</f>
        <v>30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365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23.2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192</v>
      </c>
      <c r="E14" s="14" t="s">
        <v>193</v>
      </c>
      <c r="F14" s="14" t="n">
        <v>50</v>
      </c>
      <c r="G14" s="14" t="n">
        <f aca="false">MAX(0,'Read me'!$B$11-F14)</f>
        <v>10</v>
      </c>
      <c r="H14" s="14" t="s">
        <v>175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194</v>
      </c>
      <c r="E15" s="14" t="s">
        <v>195</v>
      </c>
      <c r="F15" s="14" t="n">
        <v>45</v>
      </c>
      <c r="G15" s="14" t="n">
        <f aca="false">MAX(0,'Read me'!$B$11-F15)</f>
        <v>15</v>
      </c>
      <c r="H15" s="14"/>
      <c r="I15" s="14"/>
      <c r="J15" s="16"/>
    </row>
    <row r="16" customFormat="false" ht="23.2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196</v>
      </c>
      <c r="E16" s="14" t="s">
        <v>197</v>
      </c>
      <c r="F16" s="14" t="n">
        <v>35</v>
      </c>
      <c r="G16" s="14" t="n">
        <f aca="false">MAX(0,'Read me'!$B$11-F16)</f>
        <v>25</v>
      </c>
      <c r="H16" s="14"/>
      <c r="I16" s="14"/>
      <c r="J16" s="16"/>
    </row>
    <row r="17" customFormat="false" ht="23.2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198</v>
      </c>
      <c r="E17" s="14" t="s">
        <v>199</v>
      </c>
      <c r="F17" s="14" t="n">
        <v>50</v>
      </c>
      <c r="G17" s="14" t="n">
        <f aca="false">MAX(0,'Read me'!$B$11-F17)</f>
        <v>10</v>
      </c>
      <c r="H17" s="14"/>
      <c r="I17" s="14"/>
      <c r="J17" s="16"/>
    </row>
    <row r="18" customFormat="false" ht="23.2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200</v>
      </c>
      <c r="E18" s="14" t="s">
        <v>201</v>
      </c>
      <c r="F18" s="14" t="n">
        <v>50</v>
      </c>
      <c r="G18" s="14" t="n">
        <f aca="false">MAX(0,'Read me'!$B$11-F18)</f>
        <v>10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202</v>
      </c>
      <c r="E19" s="14" t="s">
        <v>203</v>
      </c>
      <c r="F19" s="14" t="n">
        <v>30</v>
      </c>
      <c r="G19" s="14" t="n">
        <f aca="false">MAX(0,'Read me'!$B$11-F19)</f>
        <v>30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204</v>
      </c>
      <c r="E20" s="14" t="s">
        <v>205</v>
      </c>
      <c r="F20" s="14" t="n">
        <v>60</v>
      </c>
      <c r="G20" s="14" t="n">
        <f aca="false">MAX(0,'Read me'!$B$11-F20)</f>
        <v>0</v>
      </c>
      <c r="H20" s="14"/>
      <c r="I20" s="14"/>
      <c r="J20" s="16"/>
    </row>
    <row r="21" customFormat="false" ht="23.2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206</v>
      </c>
      <c r="E21" s="14" t="s">
        <v>207</v>
      </c>
      <c r="F21" s="14" t="n">
        <v>50</v>
      </c>
      <c r="G21" s="14" t="n">
        <f aca="false">MAX(0,'Read me'!$B$11-F21)</f>
        <v>10</v>
      </c>
      <c r="H21" s="14"/>
      <c r="I21" s="14" t="s">
        <v>208</v>
      </c>
      <c r="J21" s="16"/>
    </row>
    <row r="22" customFormat="false" ht="23.2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209</v>
      </c>
      <c r="E22" s="14" t="s">
        <v>210</v>
      </c>
      <c r="F22" s="14" t="n">
        <v>20</v>
      </c>
      <c r="G22" s="14" t="n">
        <f aca="false">MAX(0,'Read me'!$B$11-F22)</f>
        <v>40</v>
      </c>
      <c r="H22" s="14"/>
      <c r="I22" s="14" t="s">
        <v>208</v>
      </c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390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23.2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211</v>
      </c>
      <c r="E26" s="14" t="s">
        <v>212</v>
      </c>
      <c r="F26" s="14" t="n">
        <v>50</v>
      </c>
      <c r="G26" s="14" t="n">
        <f aca="false">MAX(0,'Read me'!$B$11-F26)</f>
        <v>10</v>
      </c>
      <c r="H26" s="14" t="s">
        <v>175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213</v>
      </c>
      <c r="E27" s="14" t="s">
        <v>214</v>
      </c>
      <c r="F27" s="14" t="n">
        <v>60</v>
      </c>
      <c r="G27" s="14" t="n">
        <f aca="false">MAX(0,'Read me'!$B$11-F27)</f>
        <v>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215</v>
      </c>
      <c r="E28" s="14" t="s">
        <v>216</v>
      </c>
      <c r="F28" s="14" t="n">
        <v>30</v>
      </c>
      <c r="G28" s="14" t="n">
        <f aca="false">MAX(0,'Read me'!$B$11-F28)</f>
        <v>30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217</v>
      </c>
      <c r="E29" s="14" t="s">
        <v>218</v>
      </c>
      <c r="F29" s="14" t="n">
        <v>30</v>
      </c>
      <c r="G29" s="14" t="n">
        <f aca="false">MAX(0,'Read me'!$B$11-F29)</f>
        <v>30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219</v>
      </c>
      <c r="E30" s="14" t="s">
        <v>220</v>
      </c>
      <c r="F30" s="14" t="n">
        <v>60</v>
      </c>
      <c r="G30" s="14" t="n">
        <f aca="false">MAX(0,'Read me'!$B$11-F30)</f>
        <v>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221</v>
      </c>
      <c r="E31" s="14" t="s">
        <v>222</v>
      </c>
      <c r="F31" s="14" t="n">
        <v>30</v>
      </c>
      <c r="G31" s="14" t="n">
        <f aca="false">MAX(0,'Read me'!$B$11-F31)</f>
        <v>30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223</v>
      </c>
      <c r="E32" s="14" t="s">
        <v>224</v>
      </c>
      <c r="F32" s="14" t="n">
        <v>60</v>
      </c>
      <c r="G32" s="14" t="n">
        <f aca="false">MAX(0,'Read me'!$B$11-F32)</f>
        <v>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225</v>
      </c>
      <c r="E33" s="14" t="s">
        <v>226</v>
      </c>
      <c r="F33" s="14" t="n">
        <v>30</v>
      </c>
      <c r="G33" s="14" t="n">
        <f aca="false">MAX(0,'Read me'!$B$11-F33)</f>
        <v>30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227</v>
      </c>
      <c r="E34" s="14" t="s">
        <v>228</v>
      </c>
      <c r="F34" s="14" t="n">
        <v>30</v>
      </c>
      <c r="G34" s="14" t="n">
        <f aca="false">MAX(0,'Read me'!$B$11-F34)</f>
        <v>30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380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1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229</v>
      </c>
      <c r="E38" s="14" t="s">
        <v>230</v>
      </c>
      <c r="F38" s="14" t="n">
        <v>60</v>
      </c>
      <c r="G38" s="14" t="n">
        <f aca="false">MAX(0,'Read me'!$B$11-F38)</f>
        <v>0</v>
      </c>
      <c r="H38" s="14" t="s">
        <v>231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232</v>
      </c>
      <c r="E39" s="14" t="s">
        <v>233</v>
      </c>
      <c r="F39" s="14" t="n">
        <v>30</v>
      </c>
      <c r="G39" s="14" t="n">
        <f aca="false">MAX(0,'Read me'!$B$11-F39)</f>
        <v>30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 t="s">
        <v>234</v>
      </c>
      <c r="E40" s="14" t="s">
        <v>235</v>
      </c>
      <c r="F40" s="14" t="n">
        <v>30</v>
      </c>
      <c r="G40" s="14" t="n">
        <f aca="false">MAX(0,'Read me'!$B$11-F40)</f>
        <v>30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236</v>
      </c>
      <c r="E41" s="14" t="s">
        <v>237</v>
      </c>
      <c r="F41" s="14" t="n">
        <v>30</v>
      </c>
      <c r="G41" s="14" t="n">
        <f aca="false">MAX(0,'Read me'!$B$11-F41)</f>
        <v>30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238</v>
      </c>
      <c r="E42" s="14" t="s">
        <v>239</v>
      </c>
      <c r="F42" s="14" t="n">
        <v>30</v>
      </c>
      <c r="G42" s="14" t="n">
        <f aca="false">MAX(0,'Read me'!$B$11-F42)</f>
        <v>30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240</v>
      </c>
      <c r="E43" s="14" t="s">
        <v>241</v>
      </c>
      <c r="F43" s="14" t="n">
        <v>30</v>
      </c>
      <c r="G43" s="14" t="n">
        <f aca="false">MAX(0,'Read me'!$B$11-F43)</f>
        <v>30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242</v>
      </c>
      <c r="E44" s="14" t="s">
        <v>243</v>
      </c>
      <c r="F44" s="14" t="n">
        <v>45</v>
      </c>
      <c r="G44" s="14" t="n">
        <f aca="false">MAX(0,'Read me'!$B$11-F44)</f>
        <v>15</v>
      </c>
      <c r="H44" s="14"/>
      <c r="I44" s="14"/>
      <c r="J44" s="16"/>
    </row>
    <row r="45" customFormat="false" ht="23.2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244</v>
      </c>
      <c r="E45" s="14" t="s">
        <v>245</v>
      </c>
      <c r="F45" s="14" t="n">
        <v>35</v>
      </c>
      <c r="G45" s="14" t="n">
        <f aca="false">MAX(0,'Read me'!$B$11-F45)</f>
        <v>25</v>
      </c>
      <c r="H45" s="14"/>
      <c r="I45" s="14" t="s">
        <v>246</v>
      </c>
      <c r="J45" s="16"/>
    </row>
    <row r="46" customFormat="false" ht="23.2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247</v>
      </c>
      <c r="E46" s="14" t="s">
        <v>248</v>
      </c>
      <c r="F46" s="14" t="n">
        <v>20</v>
      </c>
      <c r="G46" s="14" t="n">
        <f aca="false">MAX(0,'Read me'!$B$11-F46)</f>
        <v>40</v>
      </c>
      <c r="H46" s="14"/>
      <c r="I46" s="14" t="s">
        <v>246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310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34.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249</v>
      </c>
      <c r="E2" s="14" t="s">
        <v>250</v>
      </c>
      <c r="F2" s="14" t="n">
        <v>20</v>
      </c>
      <c r="G2" s="14" t="n">
        <f aca="false">MAX(0,'Read me'!$B$11-F2)</f>
        <v>40</v>
      </c>
      <c r="H2" s="14" t="s">
        <v>251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252</v>
      </c>
      <c r="E3" s="14" t="s">
        <v>253</v>
      </c>
      <c r="F3" s="14" t="n">
        <v>25</v>
      </c>
      <c r="G3" s="14" t="n">
        <f aca="false">MAX(0,'Read me'!$B$11-F3)</f>
        <v>35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124</v>
      </c>
      <c r="E4" s="14" t="s">
        <v>254</v>
      </c>
      <c r="F4" s="14" t="n">
        <v>15</v>
      </c>
      <c r="G4" s="14" t="n">
        <f aca="false">MAX(0,'Read me'!$B$11-F4)</f>
        <v>45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126</v>
      </c>
      <c r="E5" s="14" t="s">
        <v>255</v>
      </c>
      <c r="F5" s="14" t="n">
        <v>15</v>
      </c>
      <c r="G5" s="14" t="n">
        <f aca="false">MAX(0,'Read me'!$B$11-F5)</f>
        <v>45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256</v>
      </c>
      <c r="E6" s="14" t="s">
        <v>257</v>
      </c>
      <c r="F6" s="14" t="n">
        <v>30</v>
      </c>
      <c r="G6" s="14" t="n">
        <f aca="false">MAX(0,'Read me'!$B$11-F6)</f>
        <v>30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132</v>
      </c>
      <c r="E7" s="14" t="s">
        <v>258</v>
      </c>
      <c r="F7" s="14" t="n">
        <v>15</v>
      </c>
      <c r="G7" s="14" t="n">
        <f aca="false">MAX(0,'Read me'!$B$11-F7)</f>
        <v>45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134</v>
      </c>
      <c r="E8" s="14" t="s">
        <v>259</v>
      </c>
      <c r="F8" s="14" t="n">
        <v>15</v>
      </c>
      <c r="G8" s="14" t="n">
        <f aca="false">MAX(0,'Read me'!$B$11-F8)</f>
        <v>45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136</v>
      </c>
      <c r="E9" s="14" t="s">
        <v>260</v>
      </c>
      <c r="F9" s="14" t="n">
        <v>15</v>
      </c>
      <c r="G9" s="14" t="n">
        <f aca="false">MAX(0,'Read me'!$B$11-F9)</f>
        <v>45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138</v>
      </c>
      <c r="E10" s="14" t="s">
        <v>261</v>
      </c>
      <c r="F10" s="14" t="n">
        <v>15</v>
      </c>
      <c r="G10" s="14" t="n">
        <f aca="false">MAX(0,'Read me'!$B$11-F10)</f>
        <v>45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165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45.7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262</v>
      </c>
      <c r="E14" s="14" t="s">
        <v>263</v>
      </c>
      <c r="F14" s="14" t="n">
        <v>20</v>
      </c>
      <c r="G14" s="14" t="n">
        <f aca="false">MAX(0,'Read me'!$B$11-F14)</f>
        <v>40</v>
      </c>
      <c r="H14" s="14" t="s">
        <v>264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265</v>
      </c>
      <c r="E15" s="14" t="s">
        <v>266</v>
      </c>
      <c r="F15" s="14" t="n">
        <v>25</v>
      </c>
      <c r="G15" s="14" t="n">
        <f aca="false">MAX(0,'Read me'!$B$11-F15)</f>
        <v>35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267</v>
      </c>
      <c r="E16" s="14" t="s">
        <v>268</v>
      </c>
      <c r="F16" s="14" t="n">
        <v>25</v>
      </c>
      <c r="G16" s="14" t="n">
        <f aca="false">MAX(0,'Read me'!$B$11-F16)</f>
        <v>35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146</v>
      </c>
      <c r="E17" s="14" t="s">
        <v>269</v>
      </c>
      <c r="F17" s="14" t="n">
        <v>10</v>
      </c>
      <c r="G17" s="14" t="n">
        <f aca="false">MAX(0,'Read me'!$B$11-F17)</f>
        <v>50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270</v>
      </c>
      <c r="E18" s="14" t="s">
        <v>271</v>
      </c>
      <c r="F18" s="14" t="n">
        <v>25</v>
      </c>
      <c r="G18" s="14" t="n">
        <f aca="false">MAX(0,'Read me'!$B$11-F18)</f>
        <v>35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272</v>
      </c>
      <c r="E19" s="14" t="s">
        <v>273</v>
      </c>
      <c r="F19" s="14" t="n">
        <v>25</v>
      </c>
      <c r="G19" s="14" t="n">
        <f aca="false">MAX(0,'Read me'!$B$11-F19)</f>
        <v>35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156</v>
      </c>
      <c r="E20" s="14" t="s">
        <v>274</v>
      </c>
      <c r="F20" s="14" t="n">
        <v>15</v>
      </c>
      <c r="G20" s="14" t="n">
        <f aca="false">MAX(0,'Read me'!$B$11-F20)</f>
        <v>45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188</v>
      </c>
      <c r="E21" s="14" t="s">
        <v>275</v>
      </c>
      <c r="F21" s="14" t="n">
        <v>30</v>
      </c>
      <c r="G21" s="14" t="n">
        <f aca="false">MAX(0,'Read me'!$B$11-F21)</f>
        <v>30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/>
      <c r="E22" s="14" t="s">
        <v>163</v>
      </c>
      <c r="F22" s="14" t="n">
        <v>0</v>
      </c>
      <c r="G22" s="14" t="n">
        <f aca="false">MAX(0,'Read me'!$B$11-F22)</f>
        <v>60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175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276</v>
      </c>
      <c r="E26" s="14" t="s">
        <v>277</v>
      </c>
      <c r="F26" s="14" t="n">
        <v>20</v>
      </c>
      <c r="G26" s="14" t="n">
        <f aca="false">MAX(0,'Read me'!$B$11-F26)</f>
        <v>40</v>
      </c>
      <c r="H26" s="14" t="s">
        <v>278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279</v>
      </c>
      <c r="E27" s="14" t="s">
        <v>280</v>
      </c>
      <c r="F27" s="14" t="n">
        <v>30</v>
      </c>
      <c r="G27" s="14" t="n">
        <f aca="false">MAX(0,'Read me'!$B$11-F27)</f>
        <v>30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166</v>
      </c>
      <c r="E28" s="14" t="s">
        <v>281</v>
      </c>
      <c r="F28" s="14" t="n">
        <v>20</v>
      </c>
      <c r="G28" s="14" t="n">
        <f aca="false">MAX(0,'Read me'!$B$11-F28)</f>
        <v>40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168</v>
      </c>
      <c r="E29" s="14" t="s">
        <v>282</v>
      </c>
      <c r="F29" s="14" t="n">
        <v>20</v>
      </c>
      <c r="G29" s="14" t="n">
        <f aca="false">MAX(0,'Read me'!$B$11-F29)</f>
        <v>40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170</v>
      </c>
      <c r="E30" s="14" t="s">
        <v>283</v>
      </c>
      <c r="F30" s="14" t="n">
        <v>20</v>
      </c>
      <c r="G30" s="14" t="n">
        <f aca="false">MAX(0,'Read me'!$B$11-F30)</f>
        <v>40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284</v>
      </c>
      <c r="E31" s="14" t="s">
        <v>285</v>
      </c>
      <c r="F31" s="14" t="n">
        <v>25</v>
      </c>
      <c r="G31" s="14" t="n">
        <f aca="false">MAX(0,'Read me'!$B$11-F31)</f>
        <v>35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286</v>
      </c>
      <c r="E32" s="14" t="s">
        <v>287</v>
      </c>
      <c r="F32" s="14" t="n">
        <v>20</v>
      </c>
      <c r="G32" s="14" t="n">
        <f aca="false">MAX(0,'Read me'!$B$11-F32)</f>
        <v>40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288</v>
      </c>
      <c r="E33" s="14" t="s">
        <v>289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/>
      <c r="E34" s="14" t="s">
        <v>163</v>
      </c>
      <c r="F34" s="14" t="n">
        <v>0</v>
      </c>
      <c r="G34" s="14" t="n">
        <f aca="false">MAX(0,'Read me'!$B$11-F34)</f>
        <v>60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175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45.7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290</v>
      </c>
      <c r="E38" s="14" t="s">
        <v>291</v>
      </c>
      <c r="F38" s="14" t="n">
        <v>25</v>
      </c>
      <c r="G38" s="14" t="n">
        <f aca="false">MAX(0,'Read me'!$B$11-F38)</f>
        <v>35</v>
      </c>
      <c r="H38" s="14" t="s">
        <v>292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293</v>
      </c>
      <c r="E39" s="14" t="s">
        <v>294</v>
      </c>
      <c r="F39" s="14" t="n">
        <v>25</v>
      </c>
      <c r="G39" s="14" t="n">
        <f aca="false">MAX(0,'Read me'!$B$11-F39)</f>
        <v>35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/>
      <c r="E40" s="14" t="s">
        <v>163</v>
      </c>
      <c r="F40" s="14" t="n">
        <v>0</v>
      </c>
      <c r="G40" s="14" t="n">
        <f aca="false">MAX(0,'Read me'!$B$11-F40)</f>
        <v>60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295</v>
      </c>
      <c r="E41" s="14" t="s">
        <v>296</v>
      </c>
      <c r="F41" s="14" t="n">
        <v>20</v>
      </c>
      <c r="G41" s="14" t="n">
        <f aca="false">MAX(0,'Read me'!$B$11-F41)</f>
        <v>40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297</v>
      </c>
      <c r="E42" s="14" t="s">
        <v>137</v>
      </c>
      <c r="F42" s="14" t="n">
        <v>15</v>
      </c>
      <c r="G42" s="14" t="n">
        <f aca="false">MAX(0,'Read me'!$B$11-F42)</f>
        <v>45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298</v>
      </c>
      <c r="E43" s="14" t="s">
        <v>299</v>
      </c>
      <c r="F43" s="14" t="n">
        <v>20</v>
      </c>
      <c r="G43" s="14" t="n">
        <f aca="false">MAX(0,'Read me'!$B$11-F43)</f>
        <v>40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/>
      <c r="E44" s="14" t="s">
        <v>163</v>
      </c>
      <c r="F44" s="14" t="n">
        <v>0</v>
      </c>
      <c r="G44" s="14" t="n">
        <f aca="false">MAX(0,'Read me'!$B$11-F44)</f>
        <v>60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300</v>
      </c>
      <c r="E45" s="14" t="s">
        <v>301</v>
      </c>
      <c r="F45" s="14" t="n">
        <v>20</v>
      </c>
      <c r="G45" s="14" t="n">
        <f aca="false">MAX(0,'Read me'!$B$11-F45)</f>
        <v>40</v>
      </c>
      <c r="H45" s="14"/>
      <c r="I45" s="14" t="s">
        <v>302</v>
      </c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303</v>
      </c>
      <c r="E46" s="14" t="s">
        <v>210</v>
      </c>
      <c r="F46" s="14" t="n">
        <v>20</v>
      </c>
      <c r="G46" s="14" t="n">
        <f aca="false">MAX(0,'Read me'!$B$11-F46)</f>
        <v>40</v>
      </c>
      <c r="H46" s="14"/>
      <c r="I46" s="14" t="s">
        <v>302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145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34.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304</v>
      </c>
      <c r="E2" s="14" t="s">
        <v>305</v>
      </c>
      <c r="F2" s="14" t="n">
        <v>20</v>
      </c>
      <c r="G2" s="14" t="n">
        <f aca="false">MAX(0,'Read me'!$B$11-F2)</f>
        <v>40</v>
      </c>
      <c r="H2" s="14" t="s">
        <v>251</v>
      </c>
      <c r="I2" s="14"/>
      <c r="J2" s="16"/>
    </row>
    <row r="3" customFormat="false" ht="23.2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306</v>
      </c>
      <c r="E3" s="14" t="s">
        <v>307</v>
      </c>
      <c r="F3" s="14" t="n">
        <v>25</v>
      </c>
      <c r="G3" s="14" t="n">
        <f aca="false">MAX(0,'Read me'!$B$11-F3)</f>
        <v>35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308</v>
      </c>
      <c r="E4" s="14" t="s">
        <v>309</v>
      </c>
      <c r="F4" s="14" t="n">
        <v>15</v>
      </c>
      <c r="G4" s="14" t="n">
        <f aca="false">MAX(0,'Read me'!$B$11-F4)</f>
        <v>45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310</v>
      </c>
      <c r="E5" s="14" t="s">
        <v>311</v>
      </c>
      <c r="F5" s="14" t="n">
        <v>30</v>
      </c>
      <c r="G5" s="14" t="n">
        <f aca="false">MAX(0,'Read me'!$B$11-F5)</f>
        <v>30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312</v>
      </c>
      <c r="E6" s="14" t="s">
        <v>313</v>
      </c>
      <c r="F6" s="14" t="n">
        <v>15</v>
      </c>
      <c r="G6" s="14" t="n">
        <f aca="false">MAX(0,'Read me'!$B$11-F6)</f>
        <v>45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215</v>
      </c>
      <c r="E7" s="14" t="s">
        <v>314</v>
      </c>
      <c r="F7" s="14" t="n">
        <v>15</v>
      </c>
      <c r="G7" s="14" t="n">
        <f aca="false">MAX(0,'Read me'!$B$11-F7)</f>
        <v>45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315</v>
      </c>
      <c r="E8" s="14" t="s">
        <v>316</v>
      </c>
      <c r="F8" s="14" t="n">
        <v>30</v>
      </c>
      <c r="G8" s="14" t="n">
        <f aca="false">MAX(0,'Read me'!$B$11-F8)</f>
        <v>30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317</v>
      </c>
      <c r="E9" s="14" t="s">
        <v>318</v>
      </c>
      <c r="F9" s="14" t="n">
        <v>10</v>
      </c>
      <c r="G9" s="14" t="n">
        <f aca="false">MAX(0,'Read me'!$B$11-F9)</f>
        <v>50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221</v>
      </c>
      <c r="E10" s="14" t="s">
        <v>319</v>
      </c>
      <c r="F10" s="14" t="n">
        <v>15</v>
      </c>
      <c r="G10" s="14" t="n">
        <f aca="false">MAX(0,'Read me'!$B$11-F10)</f>
        <v>45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175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45.7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320</v>
      </c>
      <c r="E14" s="14" t="s">
        <v>321</v>
      </c>
      <c r="F14" s="14" t="n">
        <v>30</v>
      </c>
      <c r="G14" s="14" t="n">
        <f aca="false">MAX(0,'Read me'!$B$11-F14)</f>
        <v>30</v>
      </c>
      <c r="H14" s="14" t="s">
        <v>322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323</v>
      </c>
      <c r="E15" s="14" t="s">
        <v>324</v>
      </c>
      <c r="F15" s="14" t="n">
        <v>15</v>
      </c>
      <c r="G15" s="14" t="n">
        <f aca="false">MAX(0,'Read me'!$B$11-F15)</f>
        <v>45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325</v>
      </c>
      <c r="E16" s="14" t="s">
        <v>326</v>
      </c>
      <c r="F16" s="14" t="n">
        <v>30</v>
      </c>
      <c r="G16" s="14" t="n">
        <f aca="false">MAX(0,'Read me'!$B$11-F16)</f>
        <v>30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327</v>
      </c>
      <c r="E17" s="14" t="s">
        <v>328</v>
      </c>
      <c r="F17" s="14" t="n">
        <v>15</v>
      </c>
      <c r="G17" s="14" t="n">
        <f aca="false">MAX(0,'Read me'!$B$11-F17)</f>
        <v>45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329</v>
      </c>
      <c r="E18" s="14" t="s">
        <v>330</v>
      </c>
      <c r="F18" s="14" t="n">
        <v>15</v>
      </c>
      <c r="G18" s="14" t="n">
        <f aca="false">MAX(0,'Read me'!$B$11-F18)</f>
        <v>45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232</v>
      </c>
      <c r="E19" s="14" t="s">
        <v>331</v>
      </c>
      <c r="F19" s="14" t="n">
        <v>20</v>
      </c>
      <c r="G19" s="14" t="n">
        <f aca="false">MAX(0,'Read me'!$B$11-F19)</f>
        <v>40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332</v>
      </c>
      <c r="E20" s="14" t="s">
        <v>333</v>
      </c>
      <c r="F20" s="14" t="n">
        <v>35</v>
      </c>
      <c r="G20" s="14" t="n">
        <f aca="false">MAX(0,'Read me'!$B$11-F20)</f>
        <v>25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238</v>
      </c>
      <c r="E21" s="14" t="s">
        <v>334</v>
      </c>
      <c r="F21" s="14" t="n">
        <v>5</v>
      </c>
      <c r="G21" s="14" t="n">
        <f aca="false">MAX(0,'Read me'!$B$11-F21)</f>
        <v>55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240</v>
      </c>
      <c r="E22" s="14" t="s">
        <v>335</v>
      </c>
      <c r="F22" s="14" t="n">
        <v>20</v>
      </c>
      <c r="G22" s="14" t="n">
        <f aca="false">MAX(0,'Read me'!$B$11-F22)</f>
        <v>40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185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336</v>
      </c>
      <c r="E26" s="14" t="s">
        <v>337</v>
      </c>
      <c r="F26" s="14" t="n">
        <v>20</v>
      </c>
      <c r="G26" s="14" t="n">
        <f aca="false">MAX(0,'Read me'!$B$11-F26)</f>
        <v>40</v>
      </c>
      <c r="H26" s="14" t="s">
        <v>338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339</v>
      </c>
      <c r="E27" s="14" t="s">
        <v>340</v>
      </c>
      <c r="F27" s="14" t="n">
        <v>20</v>
      </c>
      <c r="G27" s="14" t="n">
        <f aca="false">MAX(0,'Read me'!$B$11-F27)</f>
        <v>40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341</v>
      </c>
      <c r="E28" s="14" t="s">
        <v>342</v>
      </c>
      <c r="F28" s="14" t="n">
        <v>25</v>
      </c>
      <c r="G28" s="14" t="n">
        <f aca="false">MAX(0,'Read me'!$B$11-F28)</f>
        <v>35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343</v>
      </c>
      <c r="E29" s="14" t="s">
        <v>344</v>
      </c>
      <c r="F29" s="14" t="n">
        <v>20</v>
      </c>
      <c r="G29" s="14" t="n">
        <f aca="false">MAX(0,'Read me'!$B$11-F29)</f>
        <v>40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345</v>
      </c>
      <c r="E30" s="14" t="s">
        <v>346</v>
      </c>
      <c r="F30" s="14" t="n">
        <v>15</v>
      </c>
      <c r="G30" s="14" t="n">
        <f aca="false">MAX(0,'Read me'!$B$11-F30)</f>
        <v>45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209</v>
      </c>
      <c r="E31" s="14" t="s">
        <v>347</v>
      </c>
      <c r="F31" s="14" t="n">
        <v>15</v>
      </c>
      <c r="G31" s="14" t="n">
        <f aca="false">MAX(0,'Read me'!$B$11-F31)</f>
        <v>45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348</v>
      </c>
      <c r="E32" s="14" t="s">
        <v>349</v>
      </c>
      <c r="F32" s="14" t="n">
        <v>40</v>
      </c>
      <c r="G32" s="14" t="n">
        <f aca="false">MAX(0,'Read me'!$B$11-F32)</f>
        <v>20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/>
      <c r="E33" s="14" t="s">
        <v>163</v>
      </c>
      <c r="F33" s="14" t="n">
        <v>0</v>
      </c>
      <c r="G33" s="14" t="n">
        <f aca="false">MAX(0,'Read me'!$B$11-F33)</f>
        <v>60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350</v>
      </c>
      <c r="E34" s="14" t="s">
        <v>351</v>
      </c>
      <c r="F34" s="14" t="n">
        <v>15</v>
      </c>
      <c r="G34" s="14" t="n">
        <f aca="false">MAX(0,'Read me'!$B$11-F34)</f>
        <v>45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170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34.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352</v>
      </c>
      <c r="E38" s="14" t="s">
        <v>353</v>
      </c>
      <c r="F38" s="14" t="n">
        <v>30</v>
      </c>
      <c r="G38" s="14" t="n">
        <f aca="false">MAX(0,'Read me'!$B$11-F38)</f>
        <v>30</v>
      </c>
      <c r="H38" s="14" t="s">
        <v>354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/>
      <c r="E39" s="14" t="s">
        <v>163</v>
      </c>
      <c r="F39" s="14" t="n">
        <v>0</v>
      </c>
      <c r="G39" s="14" t="n">
        <f aca="false">MAX(0,'Read me'!$B$11-F39)</f>
        <v>60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 t="s">
        <v>355</v>
      </c>
      <c r="E40" s="14" t="s">
        <v>356</v>
      </c>
      <c r="F40" s="14" t="n">
        <v>20</v>
      </c>
      <c r="G40" s="14" t="n">
        <f aca="false">MAX(0,'Read me'!$B$11-F40)</f>
        <v>40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357</v>
      </c>
      <c r="E41" s="14" t="s">
        <v>358</v>
      </c>
      <c r="F41" s="14" t="n">
        <v>20</v>
      </c>
      <c r="G41" s="14" t="n">
        <f aca="false">MAX(0,'Read me'!$B$11-F41)</f>
        <v>40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359</v>
      </c>
      <c r="E42" s="14" t="s">
        <v>360</v>
      </c>
      <c r="F42" s="14" t="n">
        <v>25</v>
      </c>
      <c r="G42" s="14" t="n">
        <f aca="false">MAX(0,'Read me'!$B$11-F42)</f>
        <v>35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/>
      <c r="E43" s="14" t="s">
        <v>163</v>
      </c>
      <c r="F43" s="14" t="n">
        <v>0</v>
      </c>
      <c r="G43" s="14" t="n">
        <f aca="false">MAX(0,'Read me'!$B$11-F43)</f>
        <v>60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/>
      <c r="E44" s="14" t="s">
        <v>163</v>
      </c>
      <c r="F44" s="14" t="n">
        <v>0</v>
      </c>
      <c r="G44" s="14" t="n">
        <f aca="false">MAX(0,'Read me'!$B$11-F44)</f>
        <v>60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361</v>
      </c>
      <c r="E45" s="14" t="s">
        <v>362</v>
      </c>
      <c r="F45" s="14" t="n">
        <v>20</v>
      </c>
      <c r="G45" s="14" t="n">
        <f aca="false">MAX(0,'Read me'!$B$11-F45)</f>
        <v>40</v>
      </c>
      <c r="H45" s="14"/>
      <c r="I45" s="14" t="s">
        <v>363</v>
      </c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364</v>
      </c>
      <c r="E46" s="14" t="s">
        <v>248</v>
      </c>
      <c r="F46" s="14" t="n">
        <v>20</v>
      </c>
      <c r="G46" s="14" t="n">
        <f aca="false">MAX(0,'Read me'!$B$11-F46)</f>
        <v>40</v>
      </c>
      <c r="H46" s="14"/>
      <c r="I46" s="14" t="s">
        <v>363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135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45.7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249</v>
      </c>
      <c r="E2" s="14" t="s">
        <v>365</v>
      </c>
      <c r="F2" s="14" t="n">
        <v>30</v>
      </c>
      <c r="G2" s="14" t="n">
        <f aca="false">MAX(0,'Read me'!$B$11-F2)</f>
        <v>30</v>
      </c>
      <c r="H2" s="14" t="s">
        <v>366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106</v>
      </c>
      <c r="E3" s="14" t="s">
        <v>367</v>
      </c>
      <c r="F3" s="14" t="n">
        <v>20</v>
      </c>
      <c r="G3" s="14" t="n">
        <f aca="false">MAX(0,'Read me'!$B$11-F3)</f>
        <v>40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256</v>
      </c>
      <c r="E4" s="14" t="s">
        <v>368</v>
      </c>
      <c r="F4" s="14" t="n">
        <v>30</v>
      </c>
      <c r="G4" s="14" t="n">
        <f aca="false">MAX(0,'Read me'!$B$11-F4)</f>
        <v>30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132</v>
      </c>
      <c r="E5" s="14" t="s">
        <v>313</v>
      </c>
      <c r="F5" s="14" t="n">
        <v>15</v>
      </c>
      <c r="G5" s="14" t="n">
        <f aca="false">MAX(0,'Read me'!$B$11-F5)</f>
        <v>45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134</v>
      </c>
      <c r="E6" s="14" t="s">
        <v>369</v>
      </c>
      <c r="F6" s="14" t="n">
        <v>25</v>
      </c>
      <c r="G6" s="14" t="n">
        <f aca="false">MAX(0,'Read me'!$B$11-F6)</f>
        <v>35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136</v>
      </c>
      <c r="E7" s="14" t="s">
        <v>370</v>
      </c>
      <c r="F7" s="14" t="n">
        <v>25</v>
      </c>
      <c r="G7" s="14" t="n">
        <f aca="false">MAX(0,'Read me'!$B$11-F7)</f>
        <v>35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138</v>
      </c>
      <c r="E8" s="14" t="s">
        <v>371</v>
      </c>
      <c r="F8" s="14" t="n">
        <v>25</v>
      </c>
      <c r="G8" s="14" t="n">
        <f aca="false">MAX(0,'Read me'!$B$11-F8)</f>
        <v>35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156</v>
      </c>
      <c r="E9" s="14" t="s">
        <v>372</v>
      </c>
      <c r="F9" s="14" t="n">
        <v>20</v>
      </c>
      <c r="G9" s="14" t="n">
        <f aca="false">MAX(0,'Read me'!$B$11-F9)</f>
        <v>40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166</v>
      </c>
      <c r="E10" s="14" t="s">
        <v>373</v>
      </c>
      <c r="F10" s="14" t="n">
        <v>10</v>
      </c>
      <c r="G10" s="14" t="n">
        <f aca="false">MAX(0,'Read me'!$B$11-F10)</f>
        <v>50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200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34.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262</v>
      </c>
      <c r="E14" s="14" t="s">
        <v>374</v>
      </c>
      <c r="F14" s="14" t="n">
        <v>30</v>
      </c>
      <c r="G14" s="14" t="n">
        <f aca="false">MAX(0,'Read me'!$B$11-F14)</f>
        <v>30</v>
      </c>
      <c r="H14" s="14" t="s">
        <v>375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112</v>
      </c>
      <c r="E15" s="14" t="s">
        <v>376</v>
      </c>
      <c r="F15" s="14" t="n">
        <v>20</v>
      </c>
      <c r="G15" s="14" t="n">
        <f aca="false">MAX(0,'Read me'!$B$11-F15)</f>
        <v>40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141</v>
      </c>
      <c r="E16" s="14" t="s">
        <v>377</v>
      </c>
      <c r="F16" s="14" t="n">
        <v>20</v>
      </c>
      <c r="G16" s="14" t="n">
        <f aca="false">MAX(0,'Read me'!$B$11-F16)</f>
        <v>40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267</v>
      </c>
      <c r="E17" s="14" t="s">
        <v>378</v>
      </c>
      <c r="F17" s="14" t="n">
        <v>45</v>
      </c>
      <c r="G17" s="14" t="n">
        <f aca="false">MAX(0,'Read me'!$B$11-F17)</f>
        <v>15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/>
      <c r="E18" s="14" t="s">
        <v>163</v>
      </c>
      <c r="F18" s="14" t="n">
        <v>0</v>
      </c>
      <c r="G18" s="14" t="n">
        <f aca="false">MAX(0,'Read me'!$B$11-F18)</f>
        <v>60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146</v>
      </c>
      <c r="E19" s="14" t="s">
        <v>379</v>
      </c>
      <c r="F19" s="14" t="n">
        <v>25</v>
      </c>
      <c r="G19" s="14" t="n">
        <f aca="false">MAX(0,'Read me'!$B$11-F19)</f>
        <v>35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148</v>
      </c>
      <c r="E20" s="14" t="s">
        <v>380</v>
      </c>
      <c r="F20" s="14" t="n">
        <v>35</v>
      </c>
      <c r="G20" s="14" t="n">
        <f aca="false">MAX(0,'Read me'!$B$11-F20)</f>
        <v>25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159</v>
      </c>
      <c r="E21" s="14" t="s">
        <v>381</v>
      </c>
      <c r="F21" s="14" t="n">
        <v>20</v>
      </c>
      <c r="G21" s="14" t="n">
        <f aca="false">MAX(0,'Read me'!$B$11-F21)</f>
        <v>40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168</v>
      </c>
      <c r="E22" s="14" t="s">
        <v>382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205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276</v>
      </c>
      <c r="E26" s="14" t="s">
        <v>383</v>
      </c>
      <c r="F26" s="14" t="n">
        <v>30</v>
      </c>
      <c r="G26" s="14" t="n">
        <f aca="false">MAX(0,'Read me'!$B$11-F26)</f>
        <v>30</v>
      </c>
      <c r="H26" s="14" t="s">
        <v>384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118</v>
      </c>
      <c r="E27" s="14" t="s">
        <v>385</v>
      </c>
      <c r="F27" s="14" t="n">
        <v>20</v>
      </c>
      <c r="G27" s="14" t="n">
        <f aca="false">MAX(0,'Read me'!$B$11-F27)</f>
        <v>40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150</v>
      </c>
      <c r="E28" s="14" t="s">
        <v>386</v>
      </c>
      <c r="F28" s="14" t="n">
        <v>15</v>
      </c>
      <c r="G28" s="14" t="n">
        <f aca="false">MAX(0,'Read me'!$B$11-F28)</f>
        <v>45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152</v>
      </c>
      <c r="E29" s="14" t="s">
        <v>387</v>
      </c>
      <c r="F29" s="14" t="n">
        <v>25</v>
      </c>
      <c r="G29" s="14" t="n">
        <f aca="false">MAX(0,'Read me'!$B$11-F29)</f>
        <v>35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154</v>
      </c>
      <c r="E30" s="14" t="s">
        <v>388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/>
      <c r="E31" s="14" t="s">
        <v>163</v>
      </c>
      <c r="F31" s="14" t="n">
        <v>0</v>
      </c>
      <c r="G31" s="14" t="n">
        <f aca="false">MAX(0,'Read me'!$B$11-F31)</f>
        <v>60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389</v>
      </c>
      <c r="E32" s="14" t="s">
        <v>390</v>
      </c>
      <c r="F32" s="14" t="n">
        <v>30</v>
      </c>
      <c r="G32" s="14" t="n">
        <f aca="false">MAX(0,'Read me'!$B$11-F32)</f>
        <v>30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161</v>
      </c>
      <c r="E33" s="14" t="s">
        <v>391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170</v>
      </c>
      <c r="E34" s="14" t="s">
        <v>392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180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45.7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122</v>
      </c>
      <c r="E38" s="14" t="s">
        <v>393</v>
      </c>
      <c r="F38" s="14" t="n">
        <v>15</v>
      </c>
      <c r="G38" s="14" t="n">
        <f aca="false">MAX(0,'Read me'!$B$11-F38)</f>
        <v>45</v>
      </c>
      <c r="H38" s="14" t="s">
        <v>366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124</v>
      </c>
      <c r="E39" s="14" t="s">
        <v>394</v>
      </c>
      <c r="F39" s="14" t="n">
        <v>15</v>
      </c>
      <c r="G39" s="14" t="n">
        <f aca="false">MAX(0,'Read me'!$B$11-F39)</f>
        <v>45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 t="s">
        <v>126</v>
      </c>
      <c r="E40" s="14" t="s">
        <v>395</v>
      </c>
      <c r="F40" s="14" t="n">
        <v>20</v>
      </c>
      <c r="G40" s="14" t="n">
        <f aca="false">MAX(0,'Read me'!$B$11-F40)</f>
        <v>40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290</v>
      </c>
      <c r="E41" s="14" t="s">
        <v>396</v>
      </c>
      <c r="F41" s="14" t="n">
        <v>15</v>
      </c>
      <c r="G41" s="14" t="n">
        <f aca="false">MAX(0,'Read me'!$B$11-F41)</f>
        <v>45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164</v>
      </c>
      <c r="E42" s="14" t="s">
        <v>397</v>
      </c>
      <c r="F42" s="14" t="n">
        <v>20</v>
      </c>
      <c r="G42" s="14" t="n">
        <f aca="false">MAX(0,'Read me'!$B$11-F42)</f>
        <v>40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284</v>
      </c>
      <c r="E43" s="14" t="s">
        <v>398</v>
      </c>
      <c r="F43" s="14" t="n">
        <v>10</v>
      </c>
      <c r="G43" s="14" t="n">
        <f aca="false">MAX(0,'Read me'!$B$11-F43)</f>
        <v>50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/>
      <c r="E44" s="14" t="s">
        <v>163</v>
      </c>
      <c r="F44" s="14" t="n">
        <v>0</v>
      </c>
      <c r="G44" s="14" t="n">
        <f aca="false">MAX(0,'Read me'!$B$11-F44)</f>
        <v>60</v>
      </c>
      <c r="H44" s="14"/>
      <c r="I44" s="14"/>
      <c r="J44" s="16"/>
    </row>
    <row r="45" customFormat="false" ht="23.2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293</v>
      </c>
      <c r="E45" s="14" t="s">
        <v>399</v>
      </c>
      <c r="F45" s="14" t="n">
        <v>20</v>
      </c>
      <c r="G45" s="14" t="n">
        <f aca="false">MAX(0,'Read me'!$B$11-F45)</f>
        <v>40</v>
      </c>
      <c r="H45" s="14"/>
      <c r="I45" s="14" t="s">
        <v>400</v>
      </c>
      <c r="J45" s="16"/>
    </row>
    <row r="46" customFormat="false" ht="23.2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295</v>
      </c>
      <c r="E46" s="14" t="s">
        <v>210</v>
      </c>
      <c r="F46" s="14" t="n">
        <v>20</v>
      </c>
      <c r="G46" s="14" t="n">
        <f aca="false">MAX(0,'Read me'!$B$11-F46)</f>
        <v>40</v>
      </c>
      <c r="H46" s="14"/>
      <c r="I46" s="14" t="s">
        <v>400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135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45.7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401</v>
      </c>
      <c r="E2" s="14" t="s">
        <v>402</v>
      </c>
      <c r="F2" s="14" t="n">
        <v>30</v>
      </c>
      <c r="G2" s="14" t="n">
        <f aca="false">MAX(0,'Read me'!$B$11-F2)</f>
        <v>30</v>
      </c>
      <c r="H2" s="14" t="s">
        <v>403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300</v>
      </c>
      <c r="E3" s="14" t="s">
        <v>404</v>
      </c>
      <c r="F3" s="14" t="n">
        <v>20</v>
      </c>
      <c r="G3" s="14" t="n">
        <f aca="false">MAX(0,'Read me'!$B$11-F3)</f>
        <v>40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405</v>
      </c>
      <c r="E4" s="14" t="s">
        <v>406</v>
      </c>
      <c r="F4" s="14" t="n">
        <v>15</v>
      </c>
      <c r="G4" s="14" t="n">
        <f aca="false">MAX(0,'Read me'!$B$11-F4)</f>
        <v>45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407</v>
      </c>
      <c r="E5" s="14" t="s">
        <v>408</v>
      </c>
      <c r="F5" s="14" t="n">
        <v>30</v>
      </c>
      <c r="G5" s="14" t="n">
        <f aca="false">MAX(0,'Read me'!$B$11-F5)</f>
        <v>30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409</v>
      </c>
      <c r="E6" s="14" t="s">
        <v>410</v>
      </c>
      <c r="F6" s="14" t="n">
        <v>25</v>
      </c>
      <c r="G6" s="14" t="n">
        <f aca="false">MAX(0,'Read me'!$B$11-F6)</f>
        <v>35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312</v>
      </c>
      <c r="E7" s="14" t="s">
        <v>411</v>
      </c>
      <c r="F7" s="14" t="n">
        <v>30</v>
      </c>
      <c r="G7" s="14" t="n">
        <f aca="false">MAX(0,'Read me'!$B$11-F7)</f>
        <v>30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215</v>
      </c>
      <c r="E8" s="14" t="s">
        <v>412</v>
      </c>
      <c r="F8" s="14" t="n">
        <v>15</v>
      </c>
      <c r="G8" s="14" t="n">
        <f aca="false">MAX(0,'Read me'!$B$11-F8)</f>
        <v>45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225</v>
      </c>
      <c r="E9" s="14" t="s">
        <v>413</v>
      </c>
      <c r="F9" s="14" t="n">
        <v>20</v>
      </c>
      <c r="G9" s="14" t="n">
        <f aca="false">MAX(0,'Read me'!$B$11-F9)</f>
        <v>40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234</v>
      </c>
      <c r="E10" s="14" t="s">
        <v>414</v>
      </c>
      <c r="F10" s="14" t="n">
        <v>10</v>
      </c>
      <c r="G10" s="14" t="n">
        <f aca="false">MAX(0,'Read me'!$B$11-F10)</f>
        <v>50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195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34.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415</v>
      </c>
      <c r="E14" s="14" t="s">
        <v>416</v>
      </c>
      <c r="F14" s="14" t="n">
        <v>30</v>
      </c>
      <c r="G14" s="14" t="n">
        <f aca="false">MAX(0,'Read me'!$B$11-F14)</f>
        <v>30</v>
      </c>
      <c r="H14" s="14" t="s">
        <v>417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418</v>
      </c>
      <c r="E15" s="14" t="s">
        <v>419</v>
      </c>
      <c r="F15" s="14" t="n">
        <v>20</v>
      </c>
      <c r="G15" s="14" t="n">
        <f aca="false">MAX(0,'Read me'!$B$11-F15)</f>
        <v>40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217</v>
      </c>
      <c r="E16" s="14" t="s">
        <v>420</v>
      </c>
      <c r="F16" s="14" t="n">
        <v>30</v>
      </c>
      <c r="G16" s="14" t="n">
        <f aca="false">MAX(0,'Read me'!$B$11-F16)</f>
        <v>30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421</v>
      </c>
      <c r="E17" s="14" t="s">
        <v>422</v>
      </c>
      <c r="F17" s="14" t="n">
        <v>35</v>
      </c>
      <c r="G17" s="14" t="n">
        <f aca="false">MAX(0,'Read me'!$B$11-F17)</f>
        <v>25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/>
      <c r="E18" s="14" t="s">
        <v>163</v>
      </c>
      <c r="F18" s="14" t="n">
        <v>0</v>
      </c>
      <c r="G18" s="14" t="n">
        <f aca="false">MAX(0,'Read me'!$B$11-F18)</f>
        <v>60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317</v>
      </c>
      <c r="E19" s="14" t="s">
        <v>423</v>
      </c>
      <c r="F19" s="14" t="n">
        <v>20</v>
      </c>
      <c r="G19" s="14" t="n">
        <f aca="false">MAX(0,'Read me'!$B$11-F19)</f>
        <v>40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221</v>
      </c>
      <c r="E20" s="14" t="s">
        <v>424</v>
      </c>
      <c r="F20" s="14" t="n">
        <v>35</v>
      </c>
      <c r="G20" s="14" t="n">
        <f aca="false">MAX(0,'Read me'!$B$11-F20)</f>
        <v>25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327</v>
      </c>
      <c r="E21" s="14" t="s">
        <v>425</v>
      </c>
      <c r="F21" s="14" t="n">
        <v>20</v>
      </c>
      <c r="G21" s="14" t="n">
        <f aca="false">MAX(0,'Read me'!$B$11-F21)</f>
        <v>40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236</v>
      </c>
      <c r="E22" s="14" t="s">
        <v>426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200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34.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427</v>
      </c>
      <c r="E26" s="14" t="s">
        <v>428</v>
      </c>
      <c r="F26" s="14" t="n">
        <v>30</v>
      </c>
      <c r="G26" s="14" t="n">
        <f aca="false">MAX(0,'Read me'!$B$11-F26)</f>
        <v>30</v>
      </c>
      <c r="H26" s="14" t="s">
        <v>429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430</v>
      </c>
      <c r="E27" s="14" t="s">
        <v>431</v>
      </c>
      <c r="F27" s="14" t="n">
        <v>20</v>
      </c>
      <c r="G27" s="14" t="n">
        <f aca="false">MAX(0,'Read me'!$B$11-F27)</f>
        <v>40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323</v>
      </c>
      <c r="E28" s="14" t="s">
        <v>432</v>
      </c>
      <c r="F28" s="14" t="n">
        <v>20</v>
      </c>
      <c r="G28" s="14" t="n">
        <f aca="false">MAX(0,'Read me'!$B$11-F28)</f>
        <v>40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433</v>
      </c>
      <c r="E29" s="14" t="s">
        <v>434</v>
      </c>
      <c r="F29" s="14" t="n">
        <v>20</v>
      </c>
      <c r="G29" s="14" t="n">
        <f aca="false">MAX(0,'Read me'!$B$11-F29)</f>
        <v>40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242</v>
      </c>
      <c r="E30" s="14" t="s">
        <v>435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343</v>
      </c>
      <c r="E31" s="14" t="s">
        <v>436</v>
      </c>
      <c r="F31" s="14" t="n">
        <v>15</v>
      </c>
      <c r="G31" s="14" t="n">
        <f aca="false">MAX(0,'Read me'!$B$11-F31)</f>
        <v>45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345</v>
      </c>
      <c r="E32" s="14" t="s">
        <v>437</v>
      </c>
      <c r="F32" s="14" t="n">
        <v>30</v>
      </c>
      <c r="G32" s="14" t="n">
        <f aca="false">MAX(0,'Read me'!$B$11-F32)</f>
        <v>30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329</v>
      </c>
      <c r="E33" s="14" t="s">
        <v>438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238</v>
      </c>
      <c r="E34" s="14" t="s">
        <v>439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195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34.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440</v>
      </c>
      <c r="E38" s="14" t="s">
        <v>441</v>
      </c>
      <c r="F38" s="14" t="n">
        <v>30</v>
      </c>
      <c r="G38" s="14" t="n">
        <f aca="false">MAX(0,'Read me'!$B$11-F38)</f>
        <v>30</v>
      </c>
      <c r="H38" s="14" t="s">
        <v>442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202</v>
      </c>
      <c r="E39" s="14" t="s">
        <v>443</v>
      </c>
      <c r="F39" s="14" t="n">
        <v>20</v>
      </c>
      <c r="G39" s="14" t="n">
        <f aca="false">MAX(0,'Read me'!$B$11-F39)</f>
        <v>40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/>
      <c r="E40" s="14" t="s">
        <v>163</v>
      </c>
      <c r="F40" s="14" t="n">
        <v>0</v>
      </c>
      <c r="G40" s="14" t="n">
        <f aca="false">MAX(0,'Read me'!$B$11-F40)</f>
        <v>60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209</v>
      </c>
      <c r="E41" s="14" t="s">
        <v>444</v>
      </c>
      <c r="F41" s="14" t="n">
        <v>30</v>
      </c>
      <c r="G41" s="14" t="n">
        <f aca="false">MAX(0,'Read me'!$B$11-F41)</f>
        <v>30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232</v>
      </c>
      <c r="E42" s="14" t="s">
        <v>445</v>
      </c>
      <c r="F42" s="14" t="n">
        <v>20</v>
      </c>
      <c r="G42" s="14" t="n">
        <f aca="false">MAX(0,'Read me'!$B$11-F42)</f>
        <v>40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/>
      <c r="E43" s="14" t="s">
        <v>163</v>
      </c>
      <c r="F43" s="14" t="n">
        <v>0</v>
      </c>
      <c r="G43" s="14" t="n">
        <f aca="false">MAX(0,'Read me'!$B$11-F43)</f>
        <v>60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240</v>
      </c>
      <c r="E44" s="14" t="s">
        <v>446</v>
      </c>
      <c r="F44" s="14" t="n">
        <v>10</v>
      </c>
      <c r="G44" s="14" t="n">
        <f aca="false">MAX(0,'Read me'!$B$11-F44)</f>
        <v>50</v>
      </c>
      <c r="H44" s="14"/>
      <c r="I44" s="14"/>
      <c r="J44" s="16"/>
    </row>
    <row r="45" customFormat="false" ht="23.2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447</v>
      </c>
      <c r="E45" s="14" t="s">
        <v>448</v>
      </c>
      <c r="F45" s="14" t="n">
        <v>20</v>
      </c>
      <c r="G45" s="14" t="n">
        <f aca="false">MAX(0,'Read me'!$B$11-F45)</f>
        <v>40</v>
      </c>
      <c r="H45" s="14"/>
      <c r="I45" s="14" t="s">
        <v>449</v>
      </c>
      <c r="J45" s="16"/>
    </row>
    <row r="46" customFormat="false" ht="23.2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247</v>
      </c>
      <c r="E46" s="14" t="s">
        <v>248</v>
      </c>
      <c r="F46" s="14" t="n">
        <v>20</v>
      </c>
      <c r="G46" s="14" t="n">
        <f aca="false">MAX(0,'Read me'!$B$11-F46)</f>
        <v>40</v>
      </c>
      <c r="H46" s="14"/>
      <c r="I46" s="14" t="s">
        <v>449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150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45.7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249</v>
      </c>
      <c r="E2" s="14" t="s">
        <v>450</v>
      </c>
      <c r="F2" s="14" t="n">
        <v>30</v>
      </c>
      <c r="G2" s="14" t="n">
        <f aca="false">MAX(0,'Read me'!$B$11-F2)</f>
        <v>30</v>
      </c>
      <c r="H2" s="14" t="s">
        <v>451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106</v>
      </c>
      <c r="E3" s="14" t="s">
        <v>452</v>
      </c>
      <c r="F3" s="14" t="n">
        <v>20</v>
      </c>
      <c r="G3" s="14" t="n">
        <f aca="false">MAX(0,'Read me'!$B$11-F3)</f>
        <v>40</v>
      </c>
      <c r="H3" s="14"/>
      <c r="I3" s="14"/>
      <c r="J3" s="16"/>
    </row>
    <row r="4" customFormat="false" ht="23.2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256</v>
      </c>
      <c r="E4" s="14" t="s">
        <v>453</v>
      </c>
      <c r="F4" s="14" t="n">
        <v>30</v>
      </c>
      <c r="G4" s="14" t="n">
        <f aca="false">MAX(0,'Read me'!$B$11-F4)</f>
        <v>30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132</v>
      </c>
      <c r="E5" s="14" t="s">
        <v>454</v>
      </c>
      <c r="F5" s="14" t="n">
        <v>25</v>
      </c>
      <c r="G5" s="14" t="n">
        <f aca="false">MAX(0,'Read me'!$B$11-F5)</f>
        <v>35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134</v>
      </c>
      <c r="E6" s="14" t="s">
        <v>455</v>
      </c>
      <c r="F6" s="14" t="n">
        <v>40</v>
      </c>
      <c r="G6" s="14" t="n">
        <f aca="false">MAX(0,'Read me'!$B$11-F6)</f>
        <v>20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/>
      <c r="E7" s="14" t="s">
        <v>163</v>
      </c>
      <c r="F7" s="14" t="n">
        <v>0</v>
      </c>
      <c r="G7" s="14" t="n">
        <f aca="false">MAX(0,'Read me'!$B$11-F7)</f>
        <v>60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136</v>
      </c>
      <c r="E8" s="14" t="s">
        <v>456</v>
      </c>
      <c r="F8" s="14" t="n">
        <v>40</v>
      </c>
      <c r="G8" s="14" t="n">
        <f aca="false">MAX(0,'Read me'!$B$11-F8)</f>
        <v>20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154</v>
      </c>
      <c r="E9" s="14" t="s">
        <v>457</v>
      </c>
      <c r="F9" s="14" t="n">
        <v>20</v>
      </c>
      <c r="G9" s="14" t="n">
        <f aca="false">MAX(0,'Read me'!$B$11-F9)</f>
        <v>40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164</v>
      </c>
      <c r="E10" s="14" t="s">
        <v>458</v>
      </c>
      <c r="F10" s="14" t="n">
        <v>10</v>
      </c>
      <c r="G10" s="14" t="n">
        <f aca="false">MAX(0,'Read me'!$B$11-F10)</f>
        <v>50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215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45.7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262</v>
      </c>
      <c r="E14" s="14" t="s">
        <v>459</v>
      </c>
      <c r="F14" s="14" t="n">
        <v>30</v>
      </c>
      <c r="G14" s="14" t="n">
        <f aca="false">MAX(0,'Read me'!$B$11-F14)</f>
        <v>30</v>
      </c>
      <c r="H14" s="14" t="s">
        <v>460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112</v>
      </c>
      <c r="E15" s="14" t="s">
        <v>461</v>
      </c>
      <c r="F15" s="14" t="n">
        <v>20</v>
      </c>
      <c r="G15" s="14" t="n">
        <f aca="false">MAX(0,'Read me'!$B$11-F15)</f>
        <v>40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138</v>
      </c>
      <c r="E16" s="14" t="s">
        <v>462</v>
      </c>
      <c r="F16" s="14" t="n">
        <v>40</v>
      </c>
      <c r="G16" s="14" t="n">
        <f aca="false">MAX(0,'Read me'!$B$11-F16)</f>
        <v>20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141</v>
      </c>
      <c r="E17" s="14" t="s">
        <v>463</v>
      </c>
      <c r="F17" s="14" t="n">
        <v>25</v>
      </c>
      <c r="G17" s="14" t="n">
        <f aca="false">MAX(0,'Read me'!$B$11-F17)</f>
        <v>35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143</v>
      </c>
      <c r="E18" s="14" t="s">
        <v>464</v>
      </c>
      <c r="F18" s="14" t="n">
        <v>45</v>
      </c>
      <c r="G18" s="14" t="n">
        <f aca="false">MAX(0,'Read me'!$B$11-F18)</f>
        <v>15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/>
      <c r="E19" s="14" t="s">
        <v>163</v>
      </c>
      <c r="F19" s="14" t="n">
        <v>0</v>
      </c>
      <c r="G19" s="14" t="n">
        <f aca="false">MAX(0,'Read me'!$B$11-F19)</f>
        <v>60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145</v>
      </c>
      <c r="E20" s="14" t="s">
        <v>465</v>
      </c>
      <c r="F20" s="14" t="n">
        <v>35</v>
      </c>
      <c r="G20" s="14" t="n">
        <f aca="false">MAX(0,'Read me'!$B$11-F20)</f>
        <v>25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156</v>
      </c>
      <c r="E21" s="14" t="s">
        <v>466</v>
      </c>
      <c r="F21" s="14" t="n">
        <v>20</v>
      </c>
      <c r="G21" s="14" t="n">
        <f aca="false">MAX(0,'Read me'!$B$11-F21)</f>
        <v>40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166</v>
      </c>
      <c r="E22" s="14" t="s">
        <v>467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225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276</v>
      </c>
      <c r="E26" s="14" t="s">
        <v>468</v>
      </c>
      <c r="F26" s="14" t="n">
        <v>30</v>
      </c>
      <c r="G26" s="14" t="n">
        <f aca="false">MAX(0,'Read me'!$B$11-F26)</f>
        <v>30</v>
      </c>
      <c r="H26" s="14" t="s">
        <v>469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470</v>
      </c>
      <c r="E27" s="14" t="s">
        <v>471</v>
      </c>
      <c r="F27" s="14" t="n">
        <v>35</v>
      </c>
      <c r="G27" s="14" t="n">
        <f aca="false">MAX(0,'Read me'!$B$11-F27)</f>
        <v>25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148</v>
      </c>
      <c r="E28" s="14" t="s">
        <v>472</v>
      </c>
      <c r="F28" s="14" t="n">
        <v>20</v>
      </c>
      <c r="G28" s="14" t="n">
        <f aca="false">MAX(0,'Read me'!$B$11-F28)</f>
        <v>40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150</v>
      </c>
      <c r="E29" s="14" t="s">
        <v>473</v>
      </c>
      <c r="F29" s="14" t="n">
        <v>25</v>
      </c>
      <c r="G29" s="14" t="n">
        <f aca="false">MAX(0,'Read me'!$B$11-F29)</f>
        <v>35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152</v>
      </c>
      <c r="E30" s="14" t="s">
        <v>474</v>
      </c>
      <c r="F30" s="14" t="n">
        <v>35</v>
      </c>
      <c r="G30" s="14" t="n">
        <f aca="false">MAX(0,'Read me'!$B$11-F30)</f>
        <v>25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284</v>
      </c>
      <c r="E31" s="14" t="s">
        <v>475</v>
      </c>
      <c r="F31" s="14" t="n">
        <v>15</v>
      </c>
      <c r="G31" s="14" t="n">
        <f aca="false">MAX(0,'Read me'!$B$11-F31)</f>
        <v>45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389</v>
      </c>
      <c r="E32" s="14" t="s">
        <v>476</v>
      </c>
      <c r="F32" s="14" t="n">
        <v>45</v>
      </c>
      <c r="G32" s="14" t="n">
        <f aca="false">MAX(0,'Read me'!$B$11-F32)</f>
        <v>15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159</v>
      </c>
      <c r="E33" s="14" t="s">
        <v>477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168</v>
      </c>
      <c r="E34" s="14" t="s">
        <v>478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235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34.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479</v>
      </c>
      <c r="E38" s="14" t="s">
        <v>480</v>
      </c>
      <c r="F38" s="14" t="n">
        <v>30</v>
      </c>
      <c r="G38" s="14" t="n">
        <f aca="false">MAX(0,'Read me'!$B$11-F38)</f>
        <v>30</v>
      </c>
      <c r="H38" s="14" t="s">
        <v>481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126</v>
      </c>
      <c r="E39" s="14" t="s">
        <v>482</v>
      </c>
      <c r="F39" s="14" t="n">
        <v>20</v>
      </c>
      <c r="G39" s="14" t="n">
        <f aca="false">MAX(0,'Read me'!$B$11-F39)</f>
        <v>40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/>
      <c r="E40" s="14" t="s">
        <v>163</v>
      </c>
      <c r="F40" s="14" t="n">
        <v>0</v>
      </c>
      <c r="G40" s="14" t="n">
        <f aca="false">MAX(0,'Read me'!$B$11-F40)</f>
        <v>60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290</v>
      </c>
      <c r="E41" s="14" t="s">
        <v>444</v>
      </c>
      <c r="F41" s="14" t="n">
        <v>30</v>
      </c>
      <c r="G41" s="14" t="n">
        <f aca="false">MAX(0,'Read me'!$B$11-F41)</f>
        <v>30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161</v>
      </c>
      <c r="E42" s="14" t="s">
        <v>483</v>
      </c>
      <c r="F42" s="14" t="n">
        <v>20</v>
      </c>
      <c r="G42" s="14" t="n">
        <f aca="false">MAX(0,'Read me'!$B$11-F42)</f>
        <v>40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/>
      <c r="E43" s="14" t="s">
        <v>163</v>
      </c>
      <c r="F43" s="14" t="n">
        <v>0</v>
      </c>
      <c r="G43" s="14" t="n">
        <f aca="false">MAX(0,'Read me'!$B$11-F43)</f>
        <v>60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170</v>
      </c>
      <c r="E44" s="14" t="s">
        <v>484</v>
      </c>
      <c r="F44" s="14" t="n">
        <v>10</v>
      </c>
      <c r="G44" s="14" t="n">
        <f aca="false">MAX(0,'Read me'!$B$11-F44)</f>
        <v>50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293</v>
      </c>
      <c r="E45" s="14" t="s">
        <v>485</v>
      </c>
      <c r="F45" s="14" t="n">
        <v>20</v>
      </c>
      <c r="G45" s="14" t="n">
        <f aca="false">MAX(0,'Read me'!$B$11-F45)</f>
        <v>40</v>
      </c>
      <c r="H45" s="14"/>
      <c r="I45" s="14" t="s">
        <v>486</v>
      </c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295</v>
      </c>
      <c r="E46" s="14" t="s">
        <v>210</v>
      </c>
      <c r="F46" s="14" t="n">
        <v>20</v>
      </c>
      <c r="G46" s="14" t="n">
        <f aca="false">MAX(0,'Read me'!$B$11-F46)</f>
        <v>40</v>
      </c>
      <c r="H46" s="14"/>
      <c r="I46" s="14" t="s">
        <v>486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150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57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401</v>
      </c>
      <c r="E2" s="14" t="s">
        <v>487</v>
      </c>
      <c r="F2" s="14" t="n">
        <v>30</v>
      </c>
      <c r="G2" s="14" t="n">
        <f aca="false">MAX(0,'Read me'!$B$11-F2)</f>
        <v>30</v>
      </c>
      <c r="H2" s="14" t="s">
        <v>488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300</v>
      </c>
      <c r="E3" s="14" t="s">
        <v>489</v>
      </c>
      <c r="F3" s="14" t="n">
        <v>20</v>
      </c>
      <c r="G3" s="14" t="n">
        <f aca="false">MAX(0,'Read me'!$B$11-F3)</f>
        <v>40</v>
      </c>
      <c r="H3" s="14"/>
      <c r="I3" s="14"/>
      <c r="J3" s="16"/>
    </row>
    <row r="4" customFormat="false" ht="23.2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490</v>
      </c>
      <c r="E4" s="14" t="s">
        <v>491</v>
      </c>
      <c r="F4" s="14" t="n">
        <v>35</v>
      </c>
      <c r="G4" s="14" t="n">
        <f aca="false">MAX(0,'Read me'!$B$11-F4)</f>
        <v>25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308</v>
      </c>
      <c r="E5" s="14" t="s">
        <v>492</v>
      </c>
      <c r="F5" s="14" t="n">
        <v>40</v>
      </c>
      <c r="G5" s="14" t="n">
        <f aca="false">MAX(0,'Read me'!$B$11-F5)</f>
        <v>20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/>
      <c r="E6" s="14" t="s">
        <v>163</v>
      </c>
      <c r="F6" s="14" t="n">
        <v>0</v>
      </c>
      <c r="G6" s="14" t="n">
        <f aca="false">MAX(0,'Read me'!$B$11-F6)</f>
        <v>60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493</v>
      </c>
      <c r="E7" s="14" t="s">
        <v>494</v>
      </c>
      <c r="F7" s="14" t="n">
        <v>40</v>
      </c>
      <c r="G7" s="14" t="n">
        <f aca="false">MAX(0,'Read me'!$B$11-F7)</f>
        <v>20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409</v>
      </c>
      <c r="E8" s="14" t="s">
        <v>495</v>
      </c>
      <c r="F8" s="14" t="n">
        <v>30</v>
      </c>
      <c r="G8" s="14" t="n">
        <f aca="false">MAX(0,'Read me'!$B$11-F8)</f>
        <v>30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323</v>
      </c>
      <c r="E9" s="14" t="s">
        <v>496</v>
      </c>
      <c r="F9" s="14" t="n">
        <v>20</v>
      </c>
      <c r="G9" s="14" t="n">
        <f aca="false">MAX(0,'Read me'!$B$11-F9)</f>
        <v>40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329</v>
      </c>
      <c r="E10" s="14" t="s">
        <v>497</v>
      </c>
      <c r="F10" s="14" t="n">
        <v>10</v>
      </c>
      <c r="G10" s="14" t="n">
        <f aca="false">MAX(0,'Read me'!$B$11-F10)</f>
        <v>50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225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45.7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415</v>
      </c>
      <c r="E14" s="14" t="s">
        <v>498</v>
      </c>
      <c r="F14" s="14" t="n">
        <v>30</v>
      </c>
      <c r="G14" s="14" t="n">
        <f aca="false">MAX(0,'Read me'!$B$11-F14)</f>
        <v>30</v>
      </c>
      <c r="H14" s="14" t="s">
        <v>499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418</v>
      </c>
      <c r="E15" s="14" t="s">
        <v>500</v>
      </c>
      <c r="F15" s="14" t="n">
        <v>20</v>
      </c>
      <c r="G15" s="14" t="n">
        <f aca="false">MAX(0,'Read me'!$B$11-F15)</f>
        <v>40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312</v>
      </c>
      <c r="E16" s="14" t="s">
        <v>501</v>
      </c>
      <c r="F16" s="14" t="n">
        <v>45</v>
      </c>
      <c r="G16" s="14" t="n">
        <f aca="false">MAX(0,'Read me'!$B$11-F16)</f>
        <v>15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215</v>
      </c>
      <c r="E17" s="14" t="s">
        <v>502</v>
      </c>
      <c r="F17" s="14" t="n">
        <v>45</v>
      </c>
      <c r="G17" s="14" t="n">
        <f aca="false">MAX(0,'Read me'!$B$11-F17)</f>
        <v>15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/>
      <c r="E18" s="14" t="s">
        <v>163</v>
      </c>
      <c r="F18" s="14" t="n">
        <v>0</v>
      </c>
      <c r="G18" s="14" t="n">
        <f aca="false">MAX(0,'Read me'!$B$11-F18)</f>
        <v>60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217</v>
      </c>
      <c r="E19" s="14" t="s">
        <v>503</v>
      </c>
      <c r="F19" s="14" t="n">
        <v>25</v>
      </c>
      <c r="G19" s="14" t="n">
        <f aca="false">MAX(0,'Read me'!$B$11-F19)</f>
        <v>35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421</v>
      </c>
      <c r="E20" s="14" t="s">
        <v>504</v>
      </c>
      <c r="F20" s="14" t="n">
        <v>25</v>
      </c>
      <c r="G20" s="14" t="n">
        <f aca="false">MAX(0,'Read me'!$B$11-F20)</f>
        <v>35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433</v>
      </c>
      <c r="E21" s="14" t="s">
        <v>505</v>
      </c>
      <c r="F21" s="14" t="n">
        <v>20</v>
      </c>
      <c r="G21" s="14" t="n">
        <f aca="false">MAX(0,'Read me'!$B$11-F21)</f>
        <v>40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232</v>
      </c>
      <c r="E22" s="14" t="s">
        <v>506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220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427</v>
      </c>
      <c r="E26" s="14" t="s">
        <v>507</v>
      </c>
      <c r="F26" s="14" t="n">
        <v>30</v>
      </c>
      <c r="G26" s="14" t="n">
        <f aca="false">MAX(0,'Read me'!$B$11-F26)</f>
        <v>30</v>
      </c>
      <c r="H26" s="14" t="s">
        <v>508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430</v>
      </c>
      <c r="E27" s="14" t="s">
        <v>509</v>
      </c>
      <c r="F27" s="14" t="n">
        <v>20</v>
      </c>
      <c r="G27" s="14" t="n">
        <f aca="false">MAX(0,'Read me'!$B$11-F27)</f>
        <v>40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317</v>
      </c>
      <c r="E28" s="14" t="s">
        <v>510</v>
      </c>
      <c r="F28" s="14" t="n">
        <v>25</v>
      </c>
      <c r="G28" s="14" t="n">
        <f aca="false">MAX(0,'Read me'!$B$11-F28)</f>
        <v>35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221</v>
      </c>
      <c r="E29" s="14" t="s">
        <v>511</v>
      </c>
      <c r="F29" s="14" t="n">
        <v>25</v>
      </c>
      <c r="G29" s="14" t="n">
        <f aca="false">MAX(0,'Read me'!$B$11-F29)</f>
        <v>35</v>
      </c>
      <c r="H29" s="14"/>
      <c r="I29" s="14"/>
      <c r="J29" s="16"/>
    </row>
    <row r="30" customFormat="false" ht="23.2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512</v>
      </c>
      <c r="E30" s="14" t="s">
        <v>513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339</v>
      </c>
      <c r="E31" s="14" t="s">
        <v>514</v>
      </c>
      <c r="F31" s="14" t="n">
        <v>30</v>
      </c>
      <c r="G31" s="14" t="n">
        <f aca="false">MAX(0,'Read me'!$B$11-F31)</f>
        <v>30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341</v>
      </c>
      <c r="E32" s="14" t="s">
        <v>515</v>
      </c>
      <c r="F32" s="14" t="n">
        <v>30</v>
      </c>
      <c r="G32" s="14" t="n">
        <f aca="false">MAX(0,'Read me'!$B$11-F32)</f>
        <v>30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225</v>
      </c>
      <c r="E33" s="14" t="s">
        <v>516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234</v>
      </c>
      <c r="E34" s="14" t="s">
        <v>517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220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34.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440</v>
      </c>
      <c r="E38" s="14" t="s">
        <v>518</v>
      </c>
      <c r="F38" s="14" t="n">
        <v>35</v>
      </c>
      <c r="G38" s="14" t="n">
        <f aca="false">MAX(0,'Read me'!$B$11-F38)</f>
        <v>25</v>
      </c>
      <c r="H38" s="14" t="s">
        <v>519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343</v>
      </c>
      <c r="E39" s="14" t="s">
        <v>520</v>
      </c>
      <c r="F39" s="14" t="n">
        <v>30</v>
      </c>
      <c r="G39" s="14" t="n">
        <f aca="false">MAX(0,'Read me'!$B$11-F39)</f>
        <v>30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/>
      <c r="E40" s="14" t="s">
        <v>163</v>
      </c>
      <c r="F40" s="14" t="n">
        <v>0</v>
      </c>
      <c r="G40" s="14" t="n">
        <f aca="false">MAX(0,'Read me'!$B$11-F40)</f>
        <v>60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345</v>
      </c>
      <c r="E41" s="14" t="s">
        <v>521</v>
      </c>
      <c r="F41" s="14" t="n">
        <v>30</v>
      </c>
      <c r="G41" s="14" t="n">
        <f aca="false">MAX(0,'Read me'!$B$11-F41)</f>
        <v>30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209</v>
      </c>
      <c r="E42" s="14" t="s">
        <v>522</v>
      </c>
      <c r="F42" s="14" t="n">
        <v>30</v>
      </c>
      <c r="G42" s="14" t="n">
        <f aca="false">MAX(0,'Read me'!$B$11-F42)</f>
        <v>30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327</v>
      </c>
      <c r="E43" s="14" t="s">
        <v>523</v>
      </c>
      <c r="F43" s="14" t="n">
        <v>20</v>
      </c>
      <c r="G43" s="14" t="n">
        <f aca="false">MAX(0,'Read me'!$B$11-F43)</f>
        <v>40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236</v>
      </c>
      <c r="E44" s="14" t="s">
        <v>524</v>
      </c>
      <c r="F44" s="14" t="n">
        <v>10</v>
      </c>
      <c r="G44" s="14" t="n">
        <f aca="false">MAX(0,'Read me'!$B$11-F44)</f>
        <v>50</v>
      </c>
      <c r="H44" s="14"/>
      <c r="I44" s="14"/>
      <c r="J44" s="16"/>
    </row>
    <row r="45" customFormat="false" ht="23.2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447</v>
      </c>
      <c r="E45" s="14" t="s">
        <v>525</v>
      </c>
      <c r="F45" s="14" t="n">
        <v>20</v>
      </c>
      <c r="G45" s="14" t="n">
        <f aca="false">MAX(0,'Read me'!$B$11-F45)</f>
        <v>40</v>
      </c>
      <c r="H45" s="14"/>
      <c r="I45" s="14" t="s">
        <v>526</v>
      </c>
      <c r="J45" s="16"/>
    </row>
    <row r="46" customFormat="false" ht="23.2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247</v>
      </c>
      <c r="E46" s="14" t="s">
        <v>248</v>
      </c>
      <c r="F46" s="14" t="n">
        <v>20</v>
      </c>
      <c r="G46" s="14" t="n">
        <f aca="false">MAX(0,'Read me'!$B$11-F46)</f>
        <v>40</v>
      </c>
      <c r="H46" s="14"/>
      <c r="I46" s="14" t="s">
        <v>526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195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57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527</v>
      </c>
      <c r="E2" s="14" t="s">
        <v>528</v>
      </c>
      <c r="F2" s="14" t="n">
        <v>50</v>
      </c>
      <c r="G2" s="14" t="n">
        <f aca="false">MAX(0,'Read me'!$B$11-F2)</f>
        <v>10</v>
      </c>
      <c r="H2" s="14" t="s">
        <v>529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122</v>
      </c>
      <c r="E3" s="14" t="s">
        <v>530</v>
      </c>
      <c r="F3" s="14" t="n">
        <v>15</v>
      </c>
      <c r="G3" s="14" t="n">
        <f aca="false">MAX(0,'Read me'!$B$11-F3)</f>
        <v>45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124</v>
      </c>
      <c r="E4" s="14" t="s">
        <v>531</v>
      </c>
      <c r="F4" s="14" t="n">
        <v>30</v>
      </c>
      <c r="G4" s="14" t="n">
        <f aca="false">MAX(0,'Read me'!$B$11-F4)</f>
        <v>30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126</v>
      </c>
      <c r="E5" s="14" t="s">
        <v>532</v>
      </c>
      <c r="F5" s="14" t="n">
        <v>30</v>
      </c>
      <c r="G5" s="14" t="n">
        <f aca="false">MAX(0,'Read me'!$B$11-F5)</f>
        <v>30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128</v>
      </c>
      <c r="E6" s="14" t="s">
        <v>533</v>
      </c>
      <c r="F6" s="14" t="n">
        <v>45</v>
      </c>
      <c r="G6" s="14" t="n">
        <f aca="false">MAX(0,'Read me'!$B$11-F6)</f>
        <v>15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130</v>
      </c>
      <c r="E7" s="14" t="s">
        <v>534</v>
      </c>
      <c r="F7" s="14" t="n">
        <v>30</v>
      </c>
      <c r="G7" s="14" t="n">
        <f aca="false">MAX(0,'Read me'!$B$11-F7)</f>
        <v>30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132</v>
      </c>
      <c r="E8" s="14" t="s">
        <v>535</v>
      </c>
      <c r="F8" s="14" t="n">
        <v>45</v>
      </c>
      <c r="G8" s="14" t="n">
        <f aca="false">MAX(0,'Read me'!$B$11-F8)</f>
        <v>15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/>
      <c r="E9" s="14" t="s">
        <v>163</v>
      </c>
      <c r="F9" s="14" t="n">
        <v>0</v>
      </c>
      <c r="G9" s="14" t="n">
        <f aca="false">MAX(0,'Read me'!$B$11-F9)</f>
        <v>60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536</v>
      </c>
      <c r="E10" s="14" t="s">
        <v>537</v>
      </c>
      <c r="F10" s="14" t="n">
        <v>30</v>
      </c>
      <c r="G10" s="14" t="n">
        <f aca="false">MAX(0,'Read me'!$B$11-F10)</f>
        <v>30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275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45.7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262</v>
      </c>
      <c r="E14" s="14" t="s">
        <v>538</v>
      </c>
      <c r="F14" s="14" t="n">
        <v>35</v>
      </c>
      <c r="G14" s="14" t="n">
        <f aca="false">MAX(0,'Read me'!$B$11-F14)</f>
        <v>25</v>
      </c>
      <c r="H14" s="14" t="s">
        <v>539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134</v>
      </c>
      <c r="E15" s="14" t="s">
        <v>540</v>
      </c>
      <c r="F15" s="14" t="n">
        <v>30</v>
      </c>
      <c r="G15" s="14" t="n">
        <f aca="false">MAX(0,'Read me'!$B$11-F15)</f>
        <v>30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136</v>
      </c>
      <c r="E16" s="14" t="s">
        <v>541</v>
      </c>
      <c r="F16" s="14" t="n">
        <v>35</v>
      </c>
      <c r="G16" s="14" t="n">
        <f aca="false">MAX(0,'Read me'!$B$11-F16)</f>
        <v>25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138</v>
      </c>
      <c r="E17" s="14" t="s">
        <v>542</v>
      </c>
      <c r="F17" s="14" t="n">
        <v>45</v>
      </c>
      <c r="G17" s="14" t="n">
        <f aca="false">MAX(0,'Read me'!$B$11-F17)</f>
        <v>15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/>
      <c r="E18" s="14" t="s">
        <v>163</v>
      </c>
      <c r="F18" s="14" t="n">
        <v>0</v>
      </c>
      <c r="G18" s="14" t="n">
        <f aca="false">MAX(0,'Read me'!$B$11-F18)</f>
        <v>60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543</v>
      </c>
      <c r="E19" s="14" t="s">
        <v>544</v>
      </c>
      <c r="F19" s="14" t="n">
        <v>50</v>
      </c>
      <c r="G19" s="14" t="n">
        <f aca="false">MAX(0,'Read me'!$B$11-F19)</f>
        <v>10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145</v>
      </c>
      <c r="E20" s="14" t="s">
        <v>545</v>
      </c>
      <c r="F20" s="14" t="n">
        <v>35</v>
      </c>
      <c r="G20" s="14" t="n">
        <f aca="false">MAX(0,'Read me'!$B$11-F20)</f>
        <v>25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150</v>
      </c>
      <c r="E21" s="14" t="s">
        <v>546</v>
      </c>
      <c r="F21" s="14" t="n">
        <v>20</v>
      </c>
      <c r="G21" s="14" t="n">
        <f aca="false">MAX(0,'Read me'!$B$11-F21)</f>
        <v>40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159</v>
      </c>
      <c r="E22" s="14" t="s">
        <v>547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260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548</v>
      </c>
      <c r="E26" s="14" t="s">
        <v>549</v>
      </c>
      <c r="F26" s="14" t="n">
        <v>35</v>
      </c>
      <c r="G26" s="14" t="n">
        <f aca="false">MAX(0,'Read me'!$B$11-F26)</f>
        <v>25</v>
      </c>
      <c r="H26" s="14" t="s">
        <v>550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146</v>
      </c>
      <c r="E27" s="14" t="s">
        <v>551</v>
      </c>
      <c r="F27" s="14" t="n">
        <v>30</v>
      </c>
      <c r="G27" s="14" t="n">
        <f aca="false">MAX(0,'Read me'!$B$11-F27)</f>
        <v>30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552</v>
      </c>
      <c r="E28" s="14" t="s">
        <v>553</v>
      </c>
      <c r="F28" s="14" t="n">
        <v>45</v>
      </c>
      <c r="G28" s="14" t="n">
        <f aca="false">MAX(0,'Read me'!$B$11-F28)</f>
        <v>15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170</v>
      </c>
      <c r="E29" s="14" t="s">
        <v>444</v>
      </c>
      <c r="F29" s="14" t="n">
        <v>30</v>
      </c>
      <c r="G29" s="14" t="n">
        <f aca="false">MAX(0,'Read me'!$B$11-F29)</f>
        <v>30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284</v>
      </c>
      <c r="E30" s="14" t="s">
        <v>514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286</v>
      </c>
      <c r="E31" s="14" t="s">
        <v>515</v>
      </c>
      <c r="F31" s="14" t="n">
        <v>30</v>
      </c>
      <c r="G31" s="14" t="n">
        <f aca="false">MAX(0,'Read me'!$B$11-F31)</f>
        <v>30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288</v>
      </c>
      <c r="E32" s="14" t="s">
        <v>520</v>
      </c>
      <c r="F32" s="14" t="n">
        <v>30</v>
      </c>
      <c r="G32" s="14" t="n">
        <f aca="false">MAX(0,'Read me'!$B$11-F32)</f>
        <v>30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152</v>
      </c>
      <c r="E33" s="14" t="s">
        <v>554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161</v>
      </c>
      <c r="E34" s="14" t="s">
        <v>555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260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45.7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116</v>
      </c>
      <c r="E38" s="14" t="s">
        <v>556</v>
      </c>
      <c r="F38" s="14" t="n">
        <v>15</v>
      </c>
      <c r="G38" s="14" t="n">
        <f aca="false">MAX(0,'Read me'!$B$11-F38)</f>
        <v>45</v>
      </c>
      <c r="H38" s="14" t="s">
        <v>557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118</v>
      </c>
      <c r="E39" s="14" t="s">
        <v>558</v>
      </c>
      <c r="F39" s="14" t="n">
        <v>20</v>
      </c>
      <c r="G39" s="14" t="n">
        <f aca="false">MAX(0,'Read me'!$B$11-F39)</f>
        <v>40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 t="s">
        <v>290</v>
      </c>
      <c r="E40" s="14" t="s">
        <v>521</v>
      </c>
      <c r="F40" s="14" t="n">
        <v>30</v>
      </c>
      <c r="G40" s="14" t="n">
        <f aca="false">MAX(0,'Read me'!$B$11-F40)</f>
        <v>30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/>
      <c r="E41" s="14" t="s">
        <v>163</v>
      </c>
      <c r="F41" s="14" t="n">
        <v>0</v>
      </c>
      <c r="G41" s="14" t="n">
        <f aca="false">MAX(0,'Read me'!$B$11-F41)</f>
        <v>60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154</v>
      </c>
      <c r="E42" s="14" t="s">
        <v>559</v>
      </c>
      <c r="F42" s="14" t="n">
        <v>20</v>
      </c>
      <c r="G42" s="14" t="n">
        <f aca="false">MAX(0,'Read me'!$B$11-F42)</f>
        <v>40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164</v>
      </c>
      <c r="E43" s="14" t="s">
        <v>560</v>
      </c>
      <c r="F43" s="14" t="n">
        <v>10</v>
      </c>
      <c r="G43" s="14" t="n">
        <f aca="false">MAX(0,'Read me'!$B$11-F43)</f>
        <v>50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/>
      <c r="E44" s="14" t="s">
        <v>163</v>
      </c>
      <c r="F44" s="14" t="n">
        <v>0</v>
      </c>
      <c r="G44" s="14" t="n">
        <f aca="false">MAX(0,'Read me'!$B$11-F44)</f>
        <v>60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293</v>
      </c>
      <c r="E45" s="14" t="s">
        <v>561</v>
      </c>
      <c r="F45" s="14" t="n">
        <v>20</v>
      </c>
      <c r="G45" s="14" t="n">
        <f aca="false">MAX(0,'Read me'!$B$11-F45)</f>
        <v>40</v>
      </c>
      <c r="H45" s="14"/>
      <c r="I45" s="14" t="s">
        <v>562</v>
      </c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295</v>
      </c>
      <c r="E46" s="14" t="s">
        <v>210</v>
      </c>
      <c r="F46" s="14" t="n">
        <v>20</v>
      </c>
      <c r="G46" s="14" t="n">
        <f aca="false">MAX(0,'Read me'!$B$11-F46)</f>
        <v>40</v>
      </c>
      <c r="H46" s="14"/>
      <c r="I46" s="14" t="s">
        <v>562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135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45.7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401</v>
      </c>
      <c r="E2" s="14" t="s">
        <v>563</v>
      </c>
      <c r="F2" s="14" t="n">
        <v>30</v>
      </c>
      <c r="G2" s="14" t="n">
        <f aca="false">MAX(0,'Read me'!$B$11-F2)</f>
        <v>30</v>
      </c>
      <c r="H2" s="14" t="s">
        <v>564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565</v>
      </c>
      <c r="E3" s="14" t="s">
        <v>566</v>
      </c>
      <c r="F3" s="14" t="n">
        <v>35</v>
      </c>
      <c r="G3" s="14" t="n">
        <f aca="false">MAX(0,'Read me'!$B$11-F3)</f>
        <v>25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405</v>
      </c>
      <c r="E4" s="14" t="s">
        <v>567</v>
      </c>
      <c r="F4" s="14" t="n">
        <v>40</v>
      </c>
      <c r="G4" s="14" t="n">
        <f aca="false">MAX(0,'Read me'!$B$11-F4)</f>
        <v>20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308</v>
      </c>
      <c r="E5" s="14" t="s">
        <v>568</v>
      </c>
      <c r="F5" s="14" t="n">
        <v>45</v>
      </c>
      <c r="G5" s="14" t="n">
        <f aca="false">MAX(0,'Read me'!$B$11-F5)</f>
        <v>15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/>
      <c r="E6" s="14" t="s">
        <v>163</v>
      </c>
      <c r="F6" s="14" t="n">
        <v>0</v>
      </c>
      <c r="G6" s="14" t="n">
        <f aca="false">MAX(0,'Read me'!$B$11-F6)</f>
        <v>60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493</v>
      </c>
      <c r="E7" s="14" t="s">
        <v>569</v>
      </c>
      <c r="F7" s="14" t="n">
        <v>45</v>
      </c>
      <c r="G7" s="14" t="n">
        <f aca="false">MAX(0,'Read me'!$B$11-F7)</f>
        <v>15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409</v>
      </c>
      <c r="E8" s="14" t="s">
        <v>570</v>
      </c>
      <c r="F8" s="14" t="n">
        <v>30</v>
      </c>
      <c r="G8" s="14" t="n">
        <f aca="false">MAX(0,'Read me'!$B$11-F8)</f>
        <v>30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 t="s">
        <v>323</v>
      </c>
      <c r="E9" s="14" t="s">
        <v>571</v>
      </c>
      <c r="F9" s="14" t="n">
        <v>20</v>
      </c>
      <c r="G9" s="14" t="n">
        <f aca="false">MAX(0,'Read me'!$B$11-F9)</f>
        <v>40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329</v>
      </c>
      <c r="E10" s="14" t="s">
        <v>572</v>
      </c>
      <c r="F10" s="14" t="n">
        <v>10</v>
      </c>
      <c r="G10" s="14" t="n">
        <f aca="false">MAX(0,'Read me'!$B$11-F10)</f>
        <v>50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255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45.7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415</v>
      </c>
      <c r="E14" s="14" t="s">
        <v>573</v>
      </c>
      <c r="F14" s="14" t="n">
        <v>30</v>
      </c>
      <c r="G14" s="14" t="n">
        <f aca="false">MAX(0,'Read me'!$B$11-F14)</f>
        <v>30</v>
      </c>
      <c r="H14" s="14" t="s">
        <v>574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575</v>
      </c>
      <c r="E15" s="14" t="s">
        <v>576</v>
      </c>
      <c r="F15" s="14" t="n">
        <v>70</v>
      </c>
      <c r="G15" s="14" t="n">
        <f aca="false">MAX(0,'Read me'!$B$11-F15)</f>
        <v>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/>
      <c r="E16" s="14" t="s">
        <v>163</v>
      </c>
      <c r="F16" s="14" t="n">
        <v>0</v>
      </c>
      <c r="G16" s="14" t="n">
        <f aca="false">MAX(0,'Read me'!$B$11-F16)</f>
        <v>60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215</v>
      </c>
      <c r="E17" s="14" t="s">
        <v>577</v>
      </c>
      <c r="F17" s="14" t="n">
        <v>45</v>
      </c>
      <c r="G17" s="14" t="n">
        <f aca="false">MAX(0,'Read me'!$B$11-F17)</f>
        <v>15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/>
      <c r="E18" s="14" t="s">
        <v>163</v>
      </c>
      <c r="F18" s="14" t="n">
        <v>0</v>
      </c>
      <c r="G18" s="14" t="n">
        <f aca="false">MAX(0,'Read me'!$B$11-F18)</f>
        <v>60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217</v>
      </c>
      <c r="E19" s="14" t="s">
        <v>578</v>
      </c>
      <c r="F19" s="14" t="n">
        <v>25</v>
      </c>
      <c r="G19" s="14" t="n">
        <f aca="false">MAX(0,'Read me'!$B$11-F19)</f>
        <v>35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219</v>
      </c>
      <c r="E20" s="14" t="s">
        <v>579</v>
      </c>
      <c r="F20" s="14" t="n">
        <v>55</v>
      </c>
      <c r="G20" s="14" t="n">
        <f aca="false">MAX(0,'Read me'!$B$11-F20)</f>
        <v>5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433</v>
      </c>
      <c r="E21" s="14" t="s">
        <v>580</v>
      </c>
      <c r="F21" s="14" t="n">
        <v>20</v>
      </c>
      <c r="G21" s="14" t="n">
        <f aca="false">MAX(0,'Read me'!$B$11-F21)</f>
        <v>40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232</v>
      </c>
      <c r="E22" s="14" t="s">
        <v>581</v>
      </c>
      <c r="F22" s="14" t="n">
        <v>10</v>
      </c>
      <c r="G22" s="14" t="n">
        <f aca="false">MAX(0,'Read me'!$B$11-F22)</f>
        <v>50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255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34.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427</v>
      </c>
      <c r="E26" s="14" t="s">
        <v>582</v>
      </c>
      <c r="F26" s="14" t="n">
        <v>30</v>
      </c>
      <c r="G26" s="14" t="n">
        <f aca="false">MAX(0,'Read me'!$B$11-F26)</f>
        <v>30</v>
      </c>
      <c r="H26" s="14" t="s">
        <v>583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584</v>
      </c>
      <c r="E27" s="14" t="s">
        <v>585</v>
      </c>
      <c r="F27" s="14" t="n">
        <v>50</v>
      </c>
      <c r="G27" s="14" t="n">
        <f aca="false">MAX(0,'Read me'!$B$11-F27)</f>
        <v>10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238</v>
      </c>
      <c r="E28" s="14" t="s">
        <v>522</v>
      </c>
      <c r="F28" s="14" t="n">
        <v>30</v>
      </c>
      <c r="G28" s="14" t="n">
        <f aca="false">MAX(0,'Read me'!$B$11-F28)</f>
        <v>30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240</v>
      </c>
      <c r="E29" s="14" t="s">
        <v>586</v>
      </c>
      <c r="F29" s="14" t="n">
        <v>30</v>
      </c>
      <c r="G29" s="14" t="n">
        <f aca="false">MAX(0,'Read me'!$B$11-F29)</f>
        <v>30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339</v>
      </c>
      <c r="E30" s="14" t="s">
        <v>587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341</v>
      </c>
      <c r="E31" s="14" t="s">
        <v>588</v>
      </c>
      <c r="F31" s="14" t="n">
        <v>30</v>
      </c>
      <c r="G31" s="14" t="n">
        <f aca="false">MAX(0,'Read me'!$B$11-F31)</f>
        <v>30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343</v>
      </c>
      <c r="E32" s="14" t="s">
        <v>589</v>
      </c>
      <c r="F32" s="14" t="n">
        <v>30</v>
      </c>
      <c r="G32" s="14" t="n">
        <f aca="false">MAX(0,'Read me'!$B$11-F32)</f>
        <v>30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225</v>
      </c>
      <c r="E33" s="14" t="s">
        <v>590</v>
      </c>
      <c r="F33" s="14" t="n">
        <v>20</v>
      </c>
      <c r="G33" s="14" t="n">
        <f aca="false">MAX(0,'Read me'!$B$11-F33)</f>
        <v>40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234</v>
      </c>
      <c r="E34" s="14" t="s">
        <v>591</v>
      </c>
      <c r="F34" s="14" t="n">
        <v>10</v>
      </c>
      <c r="G34" s="14" t="n">
        <f aca="false">MAX(0,'Read me'!$B$11-F34)</f>
        <v>50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260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34.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440</v>
      </c>
      <c r="E38" s="14" t="s">
        <v>592</v>
      </c>
      <c r="F38" s="14" t="n">
        <v>35</v>
      </c>
      <c r="G38" s="14" t="n">
        <f aca="false">MAX(0,'Read me'!$B$11-F38)</f>
        <v>25</v>
      </c>
      <c r="H38" s="14" t="s">
        <v>593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345</v>
      </c>
      <c r="E39" s="14" t="s">
        <v>594</v>
      </c>
      <c r="F39" s="14" t="n">
        <v>30</v>
      </c>
      <c r="G39" s="14" t="n">
        <f aca="false">MAX(0,'Read me'!$B$11-F39)</f>
        <v>30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/>
      <c r="E40" s="14" t="s">
        <v>163</v>
      </c>
      <c r="F40" s="14" t="n">
        <v>0</v>
      </c>
      <c r="G40" s="14" t="n">
        <f aca="false">MAX(0,'Read me'!$B$11-F40)</f>
        <v>60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209</v>
      </c>
      <c r="E41" s="14" t="s">
        <v>595</v>
      </c>
      <c r="F41" s="14" t="n">
        <v>30</v>
      </c>
      <c r="G41" s="14" t="n">
        <f aca="false">MAX(0,'Read me'!$B$11-F41)</f>
        <v>30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/>
      <c r="E42" s="14" t="s">
        <v>163</v>
      </c>
      <c r="F42" s="14" t="n">
        <v>0</v>
      </c>
      <c r="G42" s="14" t="n">
        <f aca="false">MAX(0,'Read me'!$B$11-F42)</f>
        <v>60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327</v>
      </c>
      <c r="E43" s="14" t="s">
        <v>596</v>
      </c>
      <c r="F43" s="14" t="n">
        <v>20</v>
      </c>
      <c r="G43" s="14" t="n">
        <f aca="false">MAX(0,'Read me'!$B$11-F43)</f>
        <v>40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236</v>
      </c>
      <c r="E44" s="14" t="s">
        <v>597</v>
      </c>
      <c r="F44" s="14" t="n">
        <v>10</v>
      </c>
      <c r="G44" s="14" t="n">
        <f aca="false">MAX(0,'Read me'!$B$11-F44)</f>
        <v>50</v>
      </c>
      <c r="H44" s="14"/>
      <c r="I44" s="14"/>
      <c r="J44" s="16"/>
    </row>
    <row r="45" customFormat="false" ht="23.2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447</v>
      </c>
      <c r="E45" s="14" t="s">
        <v>598</v>
      </c>
      <c r="F45" s="14" t="n">
        <v>20</v>
      </c>
      <c r="G45" s="14" t="n">
        <f aca="false">MAX(0,'Read me'!$B$11-F45)</f>
        <v>40</v>
      </c>
      <c r="H45" s="14"/>
      <c r="I45" s="14" t="s">
        <v>599</v>
      </c>
      <c r="J45" s="16"/>
    </row>
    <row r="46" customFormat="false" ht="23.2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247</v>
      </c>
      <c r="E46" s="14" t="s">
        <v>248</v>
      </c>
      <c r="F46" s="14" t="n">
        <v>20</v>
      </c>
      <c r="G46" s="14" t="n">
        <f aca="false">MAX(0,'Read me'!$B$11-F46)</f>
        <v>40</v>
      </c>
      <c r="H46" s="14"/>
      <c r="I46" s="14" t="s">
        <v>599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165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57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249</v>
      </c>
      <c r="E2" s="14" t="s">
        <v>600</v>
      </c>
      <c r="F2" s="14" t="n">
        <v>35</v>
      </c>
      <c r="G2" s="14" t="n">
        <f aca="false">MAX(0,'Read me'!$B$11-F2)</f>
        <v>25</v>
      </c>
      <c r="H2" s="14" t="s">
        <v>601</v>
      </c>
      <c r="I2" s="14"/>
      <c r="J2" s="16"/>
    </row>
    <row r="3" customFormat="false" ht="23.2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602</v>
      </c>
      <c r="E3" s="14" t="s">
        <v>603</v>
      </c>
      <c r="F3" s="14" t="n">
        <v>60</v>
      </c>
      <c r="G3" s="14" t="n">
        <f aca="false">MAX(0,'Read me'!$B$11-F3)</f>
        <v>0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/>
      <c r="E4" s="14" t="s">
        <v>163</v>
      </c>
      <c r="F4" s="14" t="n">
        <v>0</v>
      </c>
      <c r="G4" s="14" t="n">
        <f aca="false">MAX(0,'Read me'!$B$11-F4)</f>
        <v>60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122</v>
      </c>
      <c r="E5" s="14" t="s">
        <v>604</v>
      </c>
      <c r="F5" s="14" t="n">
        <v>40</v>
      </c>
      <c r="G5" s="14" t="n">
        <f aca="false">MAX(0,'Read me'!$B$11-F5)</f>
        <v>20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 t="s">
        <v>124</v>
      </c>
      <c r="E6" s="14" t="s">
        <v>605</v>
      </c>
      <c r="F6" s="14" t="n">
        <v>25</v>
      </c>
      <c r="G6" s="14" t="n">
        <f aca="false">MAX(0,'Read me'!$B$11-F6)</f>
        <v>35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126</v>
      </c>
      <c r="E7" s="14" t="s">
        <v>606</v>
      </c>
      <c r="F7" s="14" t="n">
        <v>45</v>
      </c>
      <c r="G7" s="14" t="n">
        <f aca="false">MAX(0,'Read me'!$B$11-F7)</f>
        <v>15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128</v>
      </c>
      <c r="E8" s="14" t="s">
        <v>607</v>
      </c>
      <c r="F8" s="14" t="n">
        <v>45</v>
      </c>
      <c r="G8" s="14" t="n">
        <f aca="false">MAX(0,'Read me'!$B$11-F8)</f>
        <v>15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/>
      <c r="E9" s="14" t="s">
        <v>163</v>
      </c>
      <c r="F9" s="14" t="n">
        <v>0</v>
      </c>
      <c r="G9" s="14" t="n">
        <f aca="false">MAX(0,'Read me'!$B$11-F9)</f>
        <v>60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608</v>
      </c>
      <c r="E10" s="14" t="s">
        <v>609</v>
      </c>
      <c r="F10" s="14" t="n">
        <v>30</v>
      </c>
      <c r="G10" s="14" t="n">
        <f aca="false">MAX(0,'Read me'!$B$11-F10)</f>
        <v>30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280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57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610</v>
      </c>
      <c r="E14" s="14" t="s">
        <v>611</v>
      </c>
      <c r="F14" s="14" t="n">
        <v>35</v>
      </c>
      <c r="G14" s="14" t="n">
        <f aca="false">MAX(0,'Read me'!$B$11-F14)</f>
        <v>25</v>
      </c>
      <c r="H14" s="14" t="s">
        <v>612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613</v>
      </c>
      <c r="E15" s="14" t="s">
        <v>614</v>
      </c>
      <c r="F15" s="14" t="n">
        <v>70</v>
      </c>
      <c r="G15" s="14" t="n">
        <f aca="false">MAX(0,'Read me'!$B$11-F15)</f>
        <v>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/>
      <c r="E16" s="14" t="s">
        <v>163</v>
      </c>
      <c r="F16" s="14" t="n">
        <v>0</v>
      </c>
      <c r="G16" s="14" t="n">
        <f aca="false">MAX(0,'Read me'!$B$11-F16)</f>
        <v>60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134</v>
      </c>
      <c r="E17" s="14" t="s">
        <v>615</v>
      </c>
      <c r="F17" s="14" t="n">
        <v>60</v>
      </c>
      <c r="G17" s="14" t="n">
        <f aca="false">MAX(0,'Read me'!$B$11-F17)</f>
        <v>0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136</v>
      </c>
      <c r="E18" s="14" t="s">
        <v>616</v>
      </c>
      <c r="F18" s="14" t="n">
        <v>40</v>
      </c>
      <c r="G18" s="14" t="n">
        <f aca="false">MAX(0,'Read me'!$B$11-F18)</f>
        <v>20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138</v>
      </c>
      <c r="E19" s="14" t="s">
        <v>617</v>
      </c>
      <c r="F19" s="14" t="n">
        <v>30</v>
      </c>
      <c r="G19" s="14" t="n">
        <f aca="false">MAX(0,'Read me'!$B$11-F19)</f>
        <v>30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141</v>
      </c>
      <c r="E20" s="14" t="s">
        <v>618</v>
      </c>
      <c r="F20" s="14" t="n">
        <v>50</v>
      </c>
      <c r="G20" s="14" t="n">
        <f aca="false">MAX(0,'Read me'!$B$11-F20)</f>
        <v>10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/>
      <c r="E21" s="14" t="s">
        <v>163</v>
      </c>
      <c r="F21" s="14" t="n">
        <v>0</v>
      </c>
      <c r="G21" s="14" t="n">
        <f aca="false">MAX(0,'Read me'!$B$11-F21)</f>
        <v>60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619</v>
      </c>
      <c r="E22" s="14" t="s">
        <v>620</v>
      </c>
      <c r="F22" s="14" t="n">
        <v>30</v>
      </c>
      <c r="G22" s="14" t="n">
        <f aca="false">MAX(0,'Read me'!$B$11-F22)</f>
        <v>30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315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45.7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621</v>
      </c>
      <c r="E26" s="14" t="s">
        <v>622</v>
      </c>
      <c r="F26" s="14" t="n">
        <v>50</v>
      </c>
      <c r="G26" s="14" t="n">
        <f aca="false">MAX(0,'Read me'!$B$11-F26)</f>
        <v>10</v>
      </c>
      <c r="H26" s="14" t="s">
        <v>623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143</v>
      </c>
      <c r="E27" s="14" t="s">
        <v>624</v>
      </c>
      <c r="F27" s="14" t="n">
        <v>40</v>
      </c>
      <c r="G27" s="14" t="n">
        <f aca="false">MAX(0,'Read me'!$B$11-F27)</f>
        <v>20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156</v>
      </c>
      <c r="E28" s="14" t="s">
        <v>625</v>
      </c>
      <c r="F28" s="14" t="n">
        <v>15</v>
      </c>
      <c r="G28" s="14" t="n">
        <f aca="false">MAX(0,'Read me'!$B$11-F28)</f>
        <v>45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159</v>
      </c>
      <c r="E29" s="14" t="s">
        <v>437</v>
      </c>
      <c r="F29" s="14" t="n">
        <v>30</v>
      </c>
      <c r="G29" s="14" t="n">
        <f aca="false">MAX(0,'Read me'!$B$11-F29)</f>
        <v>30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161</v>
      </c>
      <c r="E30" s="14" t="s">
        <v>444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164</v>
      </c>
      <c r="E31" s="14" t="s">
        <v>514</v>
      </c>
      <c r="F31" s="14" t="n">
        <v>30</v>
      </c>
      <c r="G31" s="14" t="n">
        <f aca="false">MAX(0,'Read me'!$B$11-F31)</f>
        <v>30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166</v>
      </c>
      <c r="E32" s="14" t="s">
        <v>515</v>
      </c>
      <c r="F32" s="14" t="n">
        <v>30</v>
      </c>
      <c r="G32" s="14" t="n">
        <f aca="false">MAX(0,'Read me'!$B$11-F32)</f>
        <v>30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168</v>
      </c>
      <c r="E33" s="14" t="s">
        <v>520</v>
      </c>
      <c r="F33" s="14" t="n">
        <v>30</v>
      </c>
      <c r="G33" s="14" t="n">
        <f aca="false">MAX(0,'Read me'!$B$11-F33)</f>
        <v>30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626</v>
      </c>
      <c r="E34" s="14" t="s">
        <v>627</v>
      </c>
      <c r="F34" s="14" t="n">
        <v>30</v>
      </c>
      <c r="G34" s="14" t="n">
        <f aca="false">MAX(0,'Read me'!$B$11-F34)</f>
        <v>30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285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34.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170</v>
      </c>
      <c r="E38" s="14" t="s">
        <v>521</v>
      </c>
      <c r="F38" s="14" t="n">
        <v>30</v>
      </c>
      <c r="G38" s="14" t="n">
        <f aca="false">MAX(0,'Read me'!$B$11-F38)</f>
        <v>30</v>
      </c>
      <c r="H38" s="14" t="s">
        <v>628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284</v>
      </c>
      <c r="E39" s="14" t="s">
        <v>522</v>
      </c>
      <c r="F39" s="14" t="n">
        <v>30</v>
      </c>
      <c r="G39" s="14" t="n">
        <f aca="false">MAX(0,'Read me'!$B$11-F39)</f>
        <v>30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 t="s">
        <v>286</v>
      </c>
      <c r="E40" s="14" t="s">
        <v>586</v>
      </c>
      <c r="F40" s="14" t="n">
        <v>30</v>
      </c>
      <c r="G40" s="14" t="n">
        <f aca="false">MAX(0,'Read me'!$B$11-F40)</f>
        <v>30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/>
      <c r="E41" s="14" t="s">
        <v>163</v>
      </c>
      <c r="F41" s="14" t="n">
        <v>0</v>
      </c>
      <c r="G41" s="14" t="n">
        <f aca="false">MAX(0,'Read me'!$B$11-F41)</f>
        <v>60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288</v>
      </c>
      <c r="E42" s="14" t="s">
        <v>285</v>
      </c>
      <c r="F42" s="14" t="n">
        <v>30</v>
      </c>
      <c r="G42" s="14" t="n">
        <f aca="false">MAX(0,'Read me'!$B$11-F42)</f>
        <v>30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290</v>
      </c>
      <c r="E43" s="14" t="s">
        <v>233</v>
      </c>
      <c r="F43" s="14" t="n">
        <v>30</v>
      </c>
      <c r="G43" s="14" t="n">
        <f aca="false">MAX(0,'Read me'!$B$11-F43)</f>
        <v>30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/>
      <c r="E44" s="14" t="s">
        <v>163</v>
      </c>
      <c r="F44" s="14" t="n">
        <v>0</v>
      </c>
      <c r="G44" s="14" t="n">
        <f aca="false">MAX(0,'Read me'!$B$11-F44)</f>
        <v>60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293</v>
      </c>
      <c r="E45" s="14" t="s">
        <v>629</v>
      </c>
      <c r="F45" s="14" t="n">
        <v>20</v>
      </c>
      <c r="G45" s="14" t="n">
        <f aca="false">MAX(0,'Read me'!$B$11-F45)</f>
        <v>40</v>
      </c>
      <c r="H45" s="14"/>
      <c r="I45" s="14" t="s">
        <v>630</v>
      </c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295</v>
      </c>
      <c r="E46" s="14" t="s">
        <v>210</v>
      </c>
      <c r="F46" s="14" t="n">
        <v>20</v>
      </c>
      <c r="G46" s="14" t="n">
        <f aca="false">MAX(0,'Read me'!$B$11-F46)</f>
        <v>40</v>
      </c>
      <c r="H46" s="14"/>
      <c r="I46" s="14" t="s">
        <v>630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190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4" min="3" style="1" width="12"/>
    <col collapsed="false" customWidth="true" hidden="false" outlineLevel="0" max="5" min="5" style="1" width="52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30"/>
  </cols>
  <sheetData>
    <row r="1" customFormat="false" ht="34.5" hidden="false" customHeight="true" outlineLevel="0" collapsed="false">
      <c r="A1" s="13" t="s">
        <v>9</v>
      </c>
      <c r="B1" s="13" t="s">
        <v>92</v>
      </c>
      <c r="C1" s="13" t="s">
        <v>93</v>
      </c>
      <c r="D1" s="13" t="s">
        <v>94</v>
      </c>
      <c r="E1" s="13" t="s">
        <v>95</v>
      </c>
      <c r="F1" s="13" t="s">
        <v>96</v>
      </c>
      <c r="G1" s="13" t="s">
        <v>97</v>
      </c>
      <c r="H1" s="13" t="s">
        <v>98</v>
      </c>
      <c r="I1" s="13" t="s">
        <v>99</v>
      </c>
      <c r="J1" s="13" t="s">
        <v>100</v>
      </c>
    </row>
    <row r="2" customFormat="false" ht="45.75" hidden="false" customHeight="true" outlineLevel="0" collapsed="false">
      <c r="A2" s="14" t="s">
        <v>12</v>
      </c>
      <c r="B2" s="14" t="n">
        <v>1</v>
      </c>
      <c r="C2" s="15" t="n">
        <f aca="false">'Read me'!$B$14+0</f>
        <v>46414</v>
      </c>
      <c r="D2" s="14" t="s">
        <v>401</v>
      </c>
      <c r="E2" s="14" t="s">
        <v>631</v>
      </c>
      <c r="F2" s="14" t="n">
        <v>35</v>
      </c>
      <c r="G2" s="14" t="n">
        <f aca="false">MAX(0,'Read me'!$B$11-F2)</f>
        <v>25</v>
      </c>
      <c r="H2" s="14" t="s">
        <v>632</v>
      </c>
      <c r="I2" s="14"/>
      <c r="J2" s="16"/>
    </row>
    <row r="3" customFormat="false" ht="15" hidden="false" customHeight="true" outlineLevel="0" collapsed="false">
      <c r="A3" s="14" t="s">
        <v>12</v>
      </c>
      <c r="B3" s="14" t="n">
        <v>2</v>
      </c>
      <c r="C3" s="15" t="n">
        <f aca="false">'Read me'!$B$14+7</f>
        <v>46421</v>
      </c>
      <c r="D3" s="14" t="s">
        <v>633</v>
      </c>
      <c r="E3" s="14" t="s">
        <v>634</v>
      </c>
      <c r="F3" s="14" t="n">
        <v>40</v>
      </c>
      <c r="G3" s="14" t="n">
        <f aca="false">MAX(0,'Read me'!$B$11-F3)</f>
        <v>20</v>
      </c>
      <c r="H3" s="14"/>
      <c r="I3" s="14"/>
      <c r="J3" s="16"/>
    </row>
    <row r="4" customFormat="false" ht="15" hidden="false" customHeight="true" outlineLevel="0" collapsed="false">
      <c r="A4" s="14" t="s">
        <v>12</v>
      </c>
      <c r="B4" s="14" t="n">
        <v>3</v>
      </c>
      <c r="C4" s="15" t="n">
        <f aca="false">'Read me'!$B$14+14</f>
        <v>46428</v>
      </c>
      <c r="D4" s="14" t="s">
        <v>418</v>
      </c>
      <c r="E4" s="14" t="s">
        <v>635</v>
      </c>
      <c r="F4" s="14" t="n">
        <v>40</v>
      </c>
      <c r="G4" s="14" t="n">
        <f aca="false">MAX(0,'Read me'!$B$11-F4)</f>
        <v>20</v>
      </c>
      <c r="H4" s="14"/>
      <c r="I4" s="14"/>
      <c r="J4" s="16"/>
    </row>
    <row r="5" customFormat="false" ht="15" hidden="false" customHeight="true" outlineLevel="0" collapsed="false">
      <c r="A5" s="14" t="s">
        <v>12</v>
      </c>
      <c r="B5" s="14" t="n">
        <v>4</v>
      </c>
      <c r="C5" s="15" t="n">
        <f aca="false">'Read me'!$B$14+21</f>
        <v>46435</v>
      </c>
      <c r="D5" s="14" t="s">
        <v>636</v>
      </c>
      <c r="E5" s="14" t="s">
        <v>637</v>
      </c>
      <c r="F5" s="14" t="n">
        <v>50</v>
      </c>
      <c r="G5" s="14" t="n">
        <f aca="false">MAX(0,'Read me'!$B$11-F5)</f>
        <v>10</v>
      </c>
      <c r="H5" s="14"/>
      <c r="I5" s="14"/>
      <c r="J5" s="16"/>
    </row>
    <row r="6" customFormat="false" ht="15" hidden="false" customHeight="true" outlineLevel="0" collapsed="false">
      <c r="A6" s="14" t="s">
        <v>12</v>
      </c>
      <c r="B6" s="14" t="n">
        <v>5</v>
      </c>
      <c r="C6" s="15" t="n">
        <f aca="false">'Read me'!$B$14+28</f>
        <v>46442</v>
      </c>
      <c r="D6" s="14"/>
      <c r="E6" s="14" t="s">
        <v>163</v>
      </c>
      <c r="F6" s="14" t="n">
        <v>0</v>
      </c>
      <c r="G6" s="14" t="n">
        <f aca="false">MAX(0,'Read me'!$B$11-F6)</f>
        <v>60</v>
      </c>
      <c r="H6" s="14"/>
      <c r="I6" s="14"/>
      <c r="J6" s="16"/>
    </row>
    <row r="7" customFormat="false" ht="15" hidden="false" customHeight="true" outlineLevel="0" collapsed="false">
      <c r="A7" s="14" t="s">
        <v>12</v>
      </c>
      <c r="B7" s="14" t="n">
        <v>6</v>
      </c>
      <c r="C7" s="15" t="n">
        <f aca="false">'Read me'!$B$14+35</f>
        <v>46449</v>
      </c>
      <c r="D7" s="14" t="s">
        <v>638</v>
      </c>
      <c r="E7" s="14" t="s">
        <v>639</v>
      </c>
      <c r="F7" s="14" t="n">
        <v>35</v>
      </c>
      <c r="G7" s="14" t="n">
        <f aca="false">MAX(0,'Read me'!$B$11-F7)</f>
        <v>25</v>
      </c>
      <c r="H7" s="14"/>
      <c r="I7" s="14"/>
      <c r="J7" s="16"/>
    </row>
    <row r="8" customFormat="false" ht="15" hidden="false" customHeight="true" outlineLevel="0" collapsed="false">
      <c r="A8" s="14" t="s">
        <v>12</v>
      </c>
      <c r="B8" s="14" t="n">
        <v>7</v>
      </c>
      <c r="C8" s="15" t="n">
        <f aca="false">'Read me'!$B$14+42</f>
        <v>46456</v>
      </c>
      <c r="D8" s="14" t="s">
        <v>430</v>
      </c>
      <c r="E8" s="14" t="s">
        <v>640</v>
      </c>
      <c r="F8" s="14" t="n">
        <v>60</v>
      </c>
      <c r="G8" s="14" t="n">
        <f aca="false">MAX(0,'Read me'!$B$11-F8)</f>
        <v>0</v>
      </c>
      <c r="H8" s="14"/>
      <c r="I8" s="14"/>
      <c r="J8" s="16"/>
    </row>
    <row r="9" customFormat="false" ht="15" hidden="false" customHeight="true" outlineLevel="0" collapsed="false">
      <c r="A9" s="14" t="s">
        <v>12</v>
      </c>
      <c r="B9" s="14" t="n">
        <v>8</v>
      </c>
      <c r="C9" s="15" t="n">
        <f aca="false">'Read me'!$B$14+49</f>
        <v>46463</v>
      </c>
      <c r="D9" s="14"/>
      <c r="E9" s="14" t="s">
        <v>163</v>
      </c>
      <c r="F9" s="14" t="n">
        <v>0</v>
      </c>
      <c r="G9" s="14" t="n">
        <f aca="false">MAX(0,'Read me'!$B$11-F9)</f>
        <v>60</v>
      </c>
      <c r="H9" s="14"/>
      <c r="I9" s="14"/>
      <c r="J9" s="16"/>
    </row>
    <row r="10" customFormat="false" ht="15" hidden="false" customHeight="true" outlineLevel="0" collapsed="false">
      <c r="A10" s="14" t="s">
        <v>12</v>
      </c>
      <c r="B10" s="14" t="n">
        <v>9</v>
      </c>
      <c r="C10" s="15" t="n">
        <f aca="false">'Read me'!$B$14+56</f>
        <v>46470</v>
      </c>
      <c r="D10" s="14" t="s">
        <v>641</v>
      </c>
      <c r="E10" s="14" t="s">
        <v>642</v>
      </c>
      <c r="F10" s="14" t="n">
        <v>30</v>
      </c>
      <c r="G10" s="14" t="n">
        <f aca="false">MAX(0,'Read me'!$B$11-F10)</f>
        <v>30</v>
      </c>
      <c r="H10" s="14"/>
      <c r="I10" s="14"/>
      <c r="J10" s="16"/>
    </row>
    <row r="11" customFormat="false" ht="15" hidden="false" customHeight="true" outlineLevel="0" collapsed="false">
      <c r="A11" s="14" t="s">
        <v>12</v>
      </c>
      <c r="B11" s="14" t="n">
        <v>10</v>
      </c>
      <c r="C11" s="15" t="n">
        <f aca="false">'Read me'!$B$14+63</f>
        <v>46477</v>
      </c>
      <c r="D11" s="14"/>
      <c r="E11" s="14" t="s">
        <v>120</v>
      </c>
      <c r="F11" s="14" t="n">
        <v>0</v>
      </c>
      <c r="G11" s="14" t="n">
        <f aca="false">MAX(0,'Read me'!$B$11-F11)</f>
        <v>60</v>
      </c>
      <c r="H11" s="14"/>
      <c r="I11" s="14"/>
      <c r="J11" s="16"/>
    </row>
    <row r="12" customFormat="false" ht="15" hidden="false" customHeight="true" outlineLevel="0" collapsed="false">
      <c r="A12" s="17"/>
      <c r="B12" s="17"/>
      <c r="C12" s="17"/>
      <c r="D12" s="17"/>
      <c r="E12" s="18" t="s">
        <v>121</v>
      </c>
      <c r="F12" s="18" t="n">
        <f aca="false">SUM(F2:F11)</f>
        <v>290</v>
      </c>
      <c r="G12" s="17"/>
      <c r="H12" s="17"/>
      <c r="I12" s="17"/>
      <c r="J12" s="17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customFormat="false" ht="34.5" hidden="false" customHeight="true" outlineLevel="0" collapsed="false">
      <c r="A14" s="14" t="s">
        <v>14</v>
      </c>
      <c r="B14" s="14" t="n">
        <v>1</v>
      </c>
      <c r="C14" s="15" t="n">
        <f aca="false">'Read me'!$B$15+0</f>
        <v>46489</v>
      </c>
      <c r="D14" s="14" t="s">
        <v>643</v>
      </c>
      <c r="E14" s="14" t="s">
        <v>644</v>
      </c>
      <c r="F14" s="14" t="n">
        <v>45</v>
      </c>
      <c r="G14" s="14" t="n">
        <f aca="false">MAX(0,'Read me'!$B$11-F14)</f>
        <v>15</v>
      </c>
      <c r="H14" s="14" t="s">
        <v>645</v>
      </c>
      <c r="I14" s="14"/>
      <c r="J14" s="16"/>
    </row>
    <row r="15" customFormat="false" ht="15" hidden="false" customHeight="true" outlineLevel="0" collapsed="false">
      <c r="A15" s="14" t="s">
        <v>14</v>
      </c>
      <c r="B15" s="14" t="n">
        <v>2</v>
      </c>
      <c r="C15" s="15" t="n">
        <f aca="false">'Read me'!$B$15+7</f>
        <v>46496</v>
      </c>
      <c r="D15" s="14" t="s">
        <v>646</v>
      </c>
      <c r="E15" s="14" t="s">
        <v>647</v>
      </c>
      <c r="F15" s="14" t="n">
        <v>30</v>
      </c>
      <c r="G15" s="14" t="n">
        <f aca="false">MAX(0,'Read me'!$B$11-F15)</f>
        <v>30</v>
      </c>
      <c r="H15" s="14"/>
      <c r="I15" s="14"/>
      <c r="J15" s="16"/>
    </row>
    <row r="16" customFormat="false" ht="15" hidden="false" customHeight="true" outlineLevel="0" collapsed="false">
      <c r="A16" s="14" t="s">
        <v>14</v>
      </c>
      <c r="B16" s="14" t="n">
        <v>3</v>
      </c>
      <c r="C16" s="15" t="n">
        <f aca="false">'Read me'!$B$15+14</f>
        <v>46503</v>
      </c>
      <c r="D16" s="14" t="s">
        <v>202</v>
      </c>
      <c r="E16" s="14" t="s">
        <v>648</v>
      </c>
      <c r="F16" s="14" t="n">
        <v>45</v>
      </c>
      <c r="G16" s="14" t="n">
        <f aca="false">MAX(0,'Read me'!$B$11-F16)</f>
        <v>15</v>
      </c>
      <c r="H16" s="14"/>
      <c r="I16" s="14"/>
      <c r="J16" s="16"/>
    </row>
    <row r="17" customFormat="false" ht="15" hidden="false" customHeight="true" outlineLevel="0" collapsed="false">
      <c r="A17" s="14" t="s">
        <v>14</v>
      </c>
      <c r="B17" s="14" t="n">
        <v>4</v>
      </c>
      <c r="C17" s="15" t="n">
        <f aca="false">'Read me'!$B$15+21</f>
        <v>46510</v>
      </c>
      <c r="D17" s="14" t="s">
        <v>312</v>
      </c>
      <c r="E17" s="14" t="s">
        <v>587</v>
      </c>
      <c r="F17" s="14" t="n">
        <v>30</v>
      </c>
      <c r="G17" s="14" t="n">
        <f aca="false">MAX(0,'Read me'!$B$11-F17)</f>
        <v>30</v>
      </c>
      <c r="H17" s="14"/>
      <c r="I17" s="14"/>
      <c r="J17" s="16"/>
    </row>
    <row r="18" customFormat="false" ht="15" hidden="false" customHeight="true" outlineLevel="0" collapsed="false">
      <c r="A18" s="14" t="s">
        <v>14</v>
      </c>
      <c r="B18" s="14" t="n">
        <v>5</v>
      </c>
      <c r="C18" s="15" t="n">
        <f aca="false">'Read me'!$B$15+28</f>
        <v>46517</v>
      </c>
      <c r="D18" s="14" t="s">
        <v>215</v>
      </c>
      <c r="E18" s="14" t="s">
        <v>588</v>
      </c>
      <c r="F18" s="14" t="n">
        <v>30</v>
      </c>
      <c r="G18" s="14" t="n">
        <f aca="false">MAX(0,'Read me'!$B$11-F18)</f>
        <v>30</v>
      </c>
      <c r="H18" s="14"/>
      <c r="I18" s="14"/>
      <c r="J18" s="16"/>
    </row>
    <row r="19" customFormat="false" ht="15" hidden="false" customHeight="true" outlineLevel="0" collapsed="false">
      <c r="A19" s="14" t="s">
        <v>14</v>
      </c>
      <c r="B19" s="14" t="n">
        <v>6</v>
      </c>
      <c r="C19" s="15" t="n">
        <f aca="false">'Read me'!$B$15+35</f>
        <v>46524</v>
      </c>
      <c r="D19" s="14" t="s">
        <v>217</v>
      </c>
      <c r="E19" s="14" t="s">
        <v>589</v>
      </c>
      <c r="F19" s="14" t="n">
        <v>30</v>
      </c>
      <c r="G19" s="14" t="n">
        <f aca="false">MAX(0,'Read me'!$B$11-F19)</f>
        <v>30</v>
      </c>
      <c r="H19" s="14"/>
      <c r="I19" s="14"/>
      <c r="J19" s="16"/>
    </row>
    <row r="20" customFormat="false" ht="15" hidden="false" customHeight="true" outlineLevel="0" collapsed="false">
      <c r="A20" s="14" t="s">
        <v>14</v>
      </c>
      <c r="B20" s="14" t="n">
        <v>7</v>
      </c>
      <c r="C20" s="15" t="n">
        <f aca="false">'Read me'!$B$15+42</f>
        <v>46531</v>
      </c>
      <c r="D20" s="14" t="s">
        <v>421</v>
      </c>
      <c r="E20" s="14" t="s">
        <v>594</v>
      </c>
      <c r="F20" s="14" t="n">
        <v>30</v>
      </c>
      <c r="G20" s="14" t="n">
        <f aca="false">MAX(0,'Read me'!$B$11-F20)</f>
        <v>30</v>
      </c>
      <c r="H20" s="14"/>
      <c r="I20" s="14"/>
      <c r="J20" s="16"/>
    </row>
    <row r="21" customFormat="false" ht="15" hidden="false" customHeight="true" outlineLevel="0" collapsed="false">
      <c r="A21" s="14" t="s">
        <v>14</v>
      </c>
      <c r="B21" s="14" t="n">
        <v>8</v>
      </c>
      <c r="C21" s="15" t="n">
        <f aca="false">'Read me'!$B$15+49</f>
        <v>46538</v>
      </c>
      <c r="D21" s="14" t="s">
        <v>317</v>
      </c>
      <c r="E21" s="14" t="s">
        <v>595</v>
      </c>
      <c r="F21" s="14" t="n">
        <v>30</v>
      </c>
      <c r="G21" s="14" t="n">
        <f aca="false">MAX(0,'Read me'!$B$11-F21)</f>
        <v>30</v>
      </c>
      <c r="H21" s="14"/>
      <c r="I21" s="14"/>
      <c r="J21" s="16"/>
    </row>
    <row r="22" customFormat="false" ht="15" hidden="false" customHeight="true" outlineLevel="0" collapsed="false">
      <c r="A22" s="14" t="s">
        <v>14</v>
      </c>
      <c r="B22" s="14" t="n">
        <v>9</v>
      </c>
      <c r="C22" s="15" t="n">
        <f aca="false">'Read me'!$B$15+56</f>
        <v>46545</v>
      </c>
      <c r="D22" s="14" t="s">
        <v>221</v>
      </c>
      <c r="E22" s="14" t="s">
        <v>649</v>
      </c>
      <c r="F22" s="14" t="n">
        <v>30</v>
      </c>
      <c r="G22" s="14" t="n">
        <f aca="false">MAX(0,'Read me'!$B$11-F22)</f>
        <v>30</v>
      </c>
      <c r="H22" s="14"/>
      <c r="I22" s="14"/>
      <c r="J22" s="16"/>
    </row>
    <row r="23" customFormat="false" ht="15" hidden="false" customHeight="true" outlineLevel="0" collapsed="false">
      <c r="A23" s="14" t="s">
        <v>14</v>
      </c>
      <c r="B23" s="14" t="n">
        <v>10</v>
      </c>
      <c r="C23" s="15" t="n">
        <f aca="false">'Read me'!$B$15+63</f>
        <v>46552</v>
      </c>
      <c r="D23" s="14"/>
      <c r="E23" s="14" t="s">
        <v>120</v>
      </c>
      <c r="F23" s="14" t="n">
        <v>0</v>
      </c>
      <c r="G23" s="14" t="n">
        <f aca="false">MAX(0,'Read me'!$B$11-F23)</f>
        <v>60</v>
      </c>
      <c r="H23" s="14"/>
      <c r="I23" s="14"/>
      <c r="J23" s="16"/>
    </row>
    <row r="24" customFormat="false" ht="15" hidden="false" customHeight="true" outlineLevel="0" collapsed="false">
      <c r="A24" s="17"/>
      <c r="B24" s="17"/>
      <c r="C24" s="17"/>
      <c r="D24" s="17"/>
      <c r="E24" s="18" t="s">
        <v>140</v>
      </c>
      <c r="F24" s="18" t="n">
        <f aca="false">SUM(F14:F23)</f>
        <v>300</v>
      </c>
      <c r="G24" s="17"/>
      <c r="H24" s="17"/>
      <c r="I24" s="17"/>
      <c r="J24" s="17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Format="false" ht="34.5" hidden="false" customHeight="true" outlineLevel="0" collapsed="false">
      <c r="A26" s="14" t="s">
        <v>15</v>
      </c>
      <c r="B26" s="14" t="n">
        <v>1</v>
      </c>
      <c r="C26" s="15" t="n">
        <f aca="false">'Read me'!$B$16+0</f>
        <v>46580</v>
      </c>
      <c r="D26" s="14" t="s">
        <v>650</v>
      </c>
      <c r="E26" s="14" t="s">
        <v>651</v>
      </c>
      <c r="F26" s="14" t="n">
        <v>35</v>
      </c>
      <c r="G26" s="14" t="n">
        <f aca="false">MAX(0,'Read me'!$B$11-F26)</f>
        <v>25</v>
      </c>
      <c r="H26" s="14" t="s">
        <v>652</v>
      </c>
      <c r="I26" s="14"/>
      <c r="J26" s="16"/>
    </row>
    <row r="27" customFormat="false" ht="15" hidden="false" customHeight="true" outlineLevel="0" collapsed="false">
      <c r="A27" s="14" t="s">
        <v>15</v>
      </c>
      <c r="B27" s="14" t="n">
        <v>2</v>
      </c>
      <c r="C27" s="15" t="n">
        <f aca="false">'Read me'!$B$16+7</f>
        <v>46587</v>
      </c>
      <c r="D27" s="14" t="s">
        <v>323</v>
      </c>
      <c r="E27" s="14" t="s">
        <v>653</v>
      </c>
      <c r="F27" s="14" t="n">
        <v>30</v>
      </c>
      <c r="G27" s="14" t="n">
        <f aca="false">MAX(0,'Read me'!$B$11-F27)</f>
        <v>30</v>
      </c>
      <c r="H27" s="14"/>
      <c r="I27" s="14"/>
      <c r="J27" s="16"/>
    </row>
    <row r="28" customFormat="false" ht="15" hidden="false" customHeight="true" outlineLevel="0" collapsed="false">
      <c r="A28" s="14" t="s">
        <v>15</v>
      </c>
      <c r="B28" s="14" t="n">
        <v>3</v>
      </c>
      <c r="C28" s="15" t="n">
        <f aca="false">'Read me'!$B$16+14</f>
        <v>46594</v>
      </c>
      <c r="D28" s="14" t="s">
        <v>325</v>
      </c>
      <c r="E28" s="14" t="s">
        <v>654</v>
      </c>
      <c r="F28" s="14" t="n">
        <v>60</v>
      </c>
      <c r="G28" s="14" t="n">
        <f aca="false">MAX(0,'Read me'!$B$11-F28)</f>
        <v>0</v>
      </c>
      <c r="H28" s="14"/>
      <c r="I28" s="14"/>
      <c r="J28" s="16"/>
    </row>
    <row r="29" customFormat="false" ht="15" hidden="false" customHeight="true" outlineLevel="0" collapsed="false">
      <c r="A29" s="14" t="s">
        <v>15</v>
      </c>
      <c r="B29" s="14" t="n">
        <v>4</v>
      </c>
      <c r="C29" s="15" t="n">
        <f aca="false">'Read me'!$B$16+21</f>
        <v>46601</v>
      </c>
      <c r="D29" s="14" t="s">
        <v>327</v>
      </c>
      <c r="E29" s="14" t="s">
        <v>237</v>
      </c>
      <c r="F29" s="14" t="n">
        <v>30</v>
      </c>
      <c r="G29" s="14" t="n">
        <f aca="false">MAX(0,'Read me'!$B$11-F29)</f>
        <v>30</v>
      </c>
      <c r="H29" s="14"/>
      <c r="I29" s="14"/>
      <c r="J29" s="16"/>
    </row>
    <row r="30" customFormat="false" ht="15" hidden="false" customHeight="true" outlineLevel="0" collapsed="false">
      <c r="A30" s="14" t="s">
        <v>15</v>
      </c>
      <c r="B30" s="14" t="n">
        <v>5</v>
      </c>
      <c r="C30" s="15" t="n">
        <f aca="false">'Read me'!$B$16+28</f>
        <v>46608</v>
      </c>
      <c r="D30" s="14" t="s">
        <v>329</v>
      </c>
      <c r="E30" s="14" t="s">
        <v>239</v>
      </c>
      <c r="F30" s="14" t="n">
        <v>30</v>
      </c>
      <c r="G30" s="14" t="n">
        <f aca="false">MAX(0,'Read me'!$B$11-F30)</f>
        <v>30</v>
      </c>
      <c r="H30" s="14"/>
      <c r="I30" s="14"/>
      <c r="J30" s="16"/>
    </row>
    <row r="31" customFormat="false" ht="15" hidden="false" customHeight="true" outlineLevel="0" collapsed="false">
      <c r="A31" s="14" t="s">
        <v>15</v>
      </c>
      <c r="B31" s="14" t="n">
        <v>6</v>
      </c>
      <c r="C31" s="15" t="n">
        <f aca="false">'Read me'!$B$16+35</f>
        <v>46615</v>
      </c>
      <c r="D31" s="14" t="s">
        <v>232</v>
      </c>
      <c r="E31" s="14" t="s">
        <v>241</v>
      </c>
      <c r="F31" s="14" t="n">
        <v>30</v>
      </c>
      <c r="G31" s="14" t="n">
        <f aca="false">MAX(0,'Read me'!$B$11-F31)</f>
        <v>30</v>
      </c>
      <c r="H31" s="14"/>
      <c r="I31" s="14"/>
      <c r="J31" s="16"/>
    </row>
    <row r="32" customFormat="false" ht="15" hidden="false" customHeight="true" outlineLevel="0" collapsed="false">
      <c r="A32" s="14" t="s">
        <v>15</v>
      </c>
      <c r="B32" s="14" t="n">
        <v>7</v>
      </c>
      <c r="C32" s="15" t="n">
        <f aca="false">'Read me'!$B$16+42</f>
        <v>46622</v>
      </c>
      <c r="D32" s="14" t="s">
        <v>234</v>
      </c>
      <c r="E32" s="14" t="s">
        <v>655</v>
      </c>
      <c r="F32" s="14" t="n">
        <v>15</v>
      </c>
      <c r="G32" s="14" t="n">
        <f aca="false">MAX(0,'Read me'!$B$11-F32)</f>
        <v>45</v>
      </c>
      <c r="H32" s="14"/>
      <c r="I32" s="14"/>
      <c r="J32" s="16"/>
    </row>
    <row r="33" customFormat="false" ht="15" hidden="false" customHeight="true" outlineLevel="0" collapsed="false">
      <c r="A33" s="14" t="s">
        <v>15</v>
      </c>
      <c r="B33" s="14" t="n">
        <v>8</v>
      </c>
      <c r="C33" s="15" t="n">
        <f aca="false">'Read me'!$B$16+49</f>
        <v>46629</v>
      </c>
      <c r="D33" s="14" t="s">
        <v>236</v>
      </c>
      <c r="E33" s="14" t="s">
        <v>656</v>
      </c>
      <c r="F33" s="14" t="n">
        <v>30</v>
      </c>
      <c r="G33" s="14" t="n">
        <f aca="false">MAX(0,'Read me'!$B$11-F33)</f>
        <v>30</v>
      </c>
      <c r="H33" s="14"/>
      <c r="I33" s="14"/>
      <c r="J33" s="16"/>
    </row>
    <row r="34" customFormat="false" ht="15" hidden="false" customHeight="true" outlineLevel="0" collapsed="false">
      <c r="A34" s="14" t="s">
        <v>15</v>
      </c>
      <c r="B34" s="14" t="n">
        <v>9</v>
      </c>
      <c r="C34" s="15" t="n">
        <f aca="false">'Read me'!$B$16+56</f>
        <v>46636</v>
      </c>
      <c r="D34" s="14" t="s">
        <v>657</v>
      </c>
      <c r="E34" s="14" t="s">
        <v>658</v>
      </c>
      <c r="F34" s="14" t="n">
        <v>30</v>
      </c>
      <c r="G34" s="14" t="n">
        <f aca="false">MAX(0,'Read me'!$B$11-F34)</f>
        <v>30</v>
      </c>
      <c r="H34" s="14"/>
      <c r="I34" s="14"/>
      <c r="J34" s="16"/>
    </row>
    <row r="35" customFormat="false" ht="15" hidden="false" customHeight="true" outlineLevel="0" collapsed="false">
      <c r="A35" s="14" t="s">
        <v>15</v>
      </c>
      <c r="B35" s="14" t="n">
        <v>10</v>
      </c>
      <c r="C35" s="15" t="n">
        <f aca="false">'Read me'!$B$16+63</f>
        <v>46643</v>
      </c>
      <c r="D35" s="14"/>
      <c r="E35" s="14" t="s">
        <v>120</v>
      </c>
      <c r="F35" s="14" t="n">
        <v>0</v>
      </c>
      <c r="G35" s="14" t="n">
        <f aca="false">MAX(0,'Read me'!$B$11-F35)</f>
        <v>60</v>
      </c>
      <c r="H35" s="14"/>
      <c r="I35" s="14"/>
      <c r="J35" s="16"/>
    </row>
    <row r="36" customFormat="false" ht="15" hidden="false" customHeight="true" outlineLevel="0" collapsed="false">
      <c r="A36" s="17"/>
      <c r="B36" s="17"/>
      <c r="C36" s="17"/>
      <c r="D36" s="17"/>
      <c r="E36" s="18" t="s">
        <v>158</v>
      </c>
      <c r="F36" s="18" t="n">
        <f aca="false">SUM(F26:F35)</f>
        <v>290</v>
      </c>
      <c r="G36" s="17"/>
      <c r="H36" s="17"/>
      <c r="I36" s="17"/>
      <c r="J36" s="17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customFormat="false" ht="23.25" hidden="false" customHeight="true" outlineLevel="0" collapsed="false">
      <c r="A38" s="14" t="s">
        <v>16</v>
      </c>
      <c r="B38" s="14" t="n">
        <v>1</v>
      </c>
      <c r="C38" s="15" t="n">
        <f aca="false">'Read me'!$B$17+0</f>
        <v>46665</v>
      </c>
      <c r="D38" s="14" t="s">
        <v>332</v>
      </c>
      <c r="E38" s="14" t="s">
        <v>659</v>
      </c>
      <c r="F38" s="14" t="n">
        <v>45</v>
      </c>
      <c r="G38" s="14" t="n">
        <f aca="false">MAX(0,'Read me'!$B$11-F38)</f>
        <v>15</v>
      </c>
      <c r="H38" s="14" t="s">
        <v>660</v>
      </c>
      <c r="I38" s="14"/>
      <c r="J38" s="16"/>
    </row>
    <row r="39" customFormat="false" ht="15" hidden="false" customHeight="true" outlineLevel="0" collapsed="false">
      <c r="A39" s="14" t="s">
        <v>16</v>
      </c>
      <c r="B39" s="14" t="n">
        <v>2</v>
      </c>
      <c r="C39" s="15" t="n">
        <f aca="false">'Read me'!$B$17+7</f>
        <v>46672</v>
      </c>
      <c r="D39" s="14" t="s">
        <v>339</v>
      </c>
      <c r="E39" s="14" t="s">
        <v>661</v>
      </c>
      <c r="F39" s="14" t="n">
        <v>15</v>
      </c>
      <c r="G39" s="14" t="n">
        <f aca="false">MAX(0,'Read me'!$B$11-F39)</f>
        <v>45</v>
      </c>
      <c r="H39" s="14"/>
      <c r="I39" s="14"/>
      <c r="J39" s="16"/>
    </row>
    <row r="40" customFormat="false" ht="15" hidden="false" customHeight="true" outlineLevel="0" collapsed="false">
      <c r="A40" s="14" t="s">
        <v>16</v>
      </c>
      <c r="B40" s="14" t="n">
        <v>3</v>
      </c>
      <c r="C40" s="15" t="n">
        <f aca="false">'Read me'!$B$17+14</f>
        <v>46679</v>
      </c>
      <c r="D40" s="14" t="s">
        <v>341</v>
      </c>
      <c r="E40" s="14" t="s">
        <v>662</v>
      </c>
      <c r="F40" s="14" t="n">
        <v>30</v>
      </c>
      <c r="G40" s="14" t="n">
        <f aca="false">MAX(0,'Read me'!$B$11-F40)</f>
        <v>30</v>
      </c>
      <c r="H40" s="14"/>
      <c r="I40" s="14"/>
      <c r="J40" s="16"/>
    </row>
    <row r="41" customFormat="false" ht="15" hidden="false" customHeight="true" outlineLevel="0" collapsed="false">
      <c r="A41" s="14" t="s">
        <v>16</v>
      </c>
      <c r="B41" s="14" t="n">
        <v>4</v>
      </c>
      <c r="C41" s="15" t="n">
        <f aca="false">'Read me'!$B$17+21</f>
        <v>46686</v>
      </c>
      <c r="D41" s="14" t="s">
        <v>343</v>
      </c>
      <c r="E41" s="14" t="s">
        <v>663</v>
      </c>
      <c r="F41" s="14" t="n">
        <v>15</v>
      </c>
      <c r="G41" s="14" t="n">
        <f aca="false">MAX(0,'Read me'!$B$11-F41)</f>
        <v>45</v>
      </c>
      <c r="H41" s="14"/>
      <c r="I41" s="14"/>
      <c r="J41" s="16"/>
    </row>
    <row r="42" customFormat="false" ht="15" hidden="false" customHeight="true" outlineLevel="0" collapsed="false">
      <c r="A42" s="14" t="s">
        <v>16</v>
      </c>
      <c r="B42" s="14" t="n">
        <v>5</v>
      </c>
      <c r="C42" s="15" t="n">
        <f aca="false">'Read me'!$B$17+28</f>
        <v>46693</v>
      </c>
      <c r="D42" s="14" t="s">
        <v>345</v>
      </c>
      <c r="E42" s="14" t="s">
        <v>664</v>
      </c>
      <c r="F42" s="14" t="n">
        <v>30</v>
      </c>
      <c r="G42" s="14" t="n">
        <f aca="false">MAX(0,'Read me'!$B$11-F42)</f>
        <v>30</v>
      </c>
      <c r="H42" s="14"/>
      <c r="I42" s="14"/>
      <c r="J42" s="16"/>
    </row>
    <row r="43" customFormat="false" ht="15" hidden="false" customHeight="true" outlineLevel="0" collapsed="false">
      <c r="A43" s="14" t="s">
        <v>16</v>
      </c>
      <c r="B43" s="14" t="n">
        <v>6</v>
      </c>
      <c r="C43" s="15" t="n">
        <f aca="false">'Read me'!$B$17+35</f>
        <v>46700</v>
      </c>
      <c r="D43" s="14" t="s">
        <v>665</v>
      </c>
      <c r="E43" s="14" t="s">
        <v>666</v>
      </c>
      <c r="F43" s="14" t="n">
        <v>45</v>
      </c>
      <c r="G43" s="14" t="n">
        <f aca="false">MAX(0,'Read me'!$B$11-F43)</f>
        <v>15</v>
      </c>
      <c r="H43" s="14"/>
      <c r="I43" s="14"/>
      <c r="J43" s="16"/>
    </row>
    <row r="44" customFormat="false" ht="15" hidden="false" customHeight="true" outlineLevel="0" collapsed="false">
      <c r="A44" s="14" t="s">
        <v>16</v>
      </c>
      <c r="B44" s="14" t="n">
        <v>7</v>
      </c>
      <c r="C44" s="15" t="n">
        <f aca="false">'Read me'!$B$17+42</f>
        <v>46707</v>
      </c>
      <c r="D44" s="14" t="s">
        <v>247</v>
      </c>
      <c r="E44" s="14" t="s">
        <v>667</v>
      </c>
      <c r="F44" s="14" t="n">
        <v>15</v>
      </c>
      <c r="G44" s="14" t="n">
        <f aca="false">MAX(0,'Read me'!$B$11-F44)</f>
        <v>45</v>
      </c>
      <c r="H44" s="14"/>
      <c r="I44" s="14"/>
      <c r="J44" s="16"/>
    </row>
    <row r="45" customFormat="false" ht="15" hidden="false" customHeight="true" outlineLevel="0" collapsed="false">
      <c r="A45" s="14" t="s">
        <v>16</v>
      </c>
      <c r="B45" s="14" t="n">
        <v>8</v>
      </c>
      <c r="C45" s="15" t="n">
        <f aca="false">'Read me'!$B$17+49</f>
        <v>46714</v>
      </c>
      <c r="D45" s="14" t="s">
        <v>350</v>
      </c>
      <c r="E45" s="14" t="s">
        <v>668</v>
      </c>
      <c r="F45" s="14" t="n">
        <v>20</v>
      </c>
      <c r="G45" s="14" t="n">
        <f aca="false">MAX(0,'Read me'!$B$11-F45)</f>
        <v>40</v>
      </c>
      <c r="H45" s="14"/>
      <c r="I45" s="14" t="s">
        <v>669</v>
      </c>
      <c r="J45" s="16"/>
    </row>
    <row r="46" customFormat="false" ht="15" hidden="false" customHeight="true" outlineLevel="0" collapsed="false">
      <c r="A46" s="14" t="s">
        <v>16</v>
      </c>
      <c r="B46" s="14" t="n">
        <v>9</v>
      </c>
      <c r="C46" s="15" t="n">
        <f aca="false">'Read me'!$B$17+56</f>
        <v>46721</v>
      </c>
      <c r="D46" s="14" t="s">
        <v>352</v>
      </c>
      <c r="E46" s="14" t="s">
        <v>248</v>
      </c>
      <c r="F46" s="14" t="n">
        <v>20</v>
      </c>
      <c r="G46" s="14" t="n">
        <f aca="false">MAX(0,'Read me'!$B$11-F46)</f>
        <v>40</v>
      </c>
      <c r="H46" s="14"/>
      <c r="I46" s="14" t="s">
        <v>669</v>
      </c>
      <c r="J46" s="16"/>
    </row>
    <row r="47" customFormat="false" ht="15" hidden="false" customHeight="true" outlineLevel="0" collapsed="false">
      <c r="A47" s="14" t="s">
        <v>16</v>
      </c>
      <c r="B47" s="14" t="n">
        <v>10</v>
      </c>
      <c r="C47" s="15" t="n">
        <f aca="false">'Read me'!$B$17+63</f>
        <v>46728</v>
      </c>
      <c r="D47" s="14"/>
      <c r="E47" s="14" t="s">
        <v>120</v>
      </c>
      <c r="F47" s="14" t="n">
        <v>0</v>
      </c>
      <c r="G47" s="14" t="n">
        <f aca="false">MAX(0,'Read me'!$B$11-F47)</f>
        <v>60</v>
      </c>
      <c r="H47" s="14"/>
      <c r="I47" s="14"/>
      <c r="J47" s="16"/>
    </row>
    <row r="48" customFormat="false" ht="15" hidden="false" customHeight="true" outlineLevel="0" collapsed="false">
      <c r="A48" s="17"/>
      <c r="B48" s="17"/>
      <c r="C48" s="17"/>
      <c r="D48" s="17"/>
      <c r="E48" s="18" t="s">
        <v>172</v>
      </c>
      <c r="F48" s="18" t="n">
        <f aca="false">SUM(F38:F47)</f>
        <v>235</v>
      </c>
      <c r="G48" s="17"/>
      <c r="H48" s="17"/>
      <c r="I48" s="17"/>
      <c r="J48" s="17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2026-10-19T14:58:29Z</dcterms:created>
  <dc:creator>openpyxl</dc:creator>
  <dc:description/>
  <dc:language>en-US</dc:language>
  <cp:lastModifiedBy/>
  <dcterms:modified xsi:type="dcterms:W3CDTF">2026-10-19T14:58:49Z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